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/>
  <xr:revisionPtr revIDLastSave="0" documentId="13_ncr:1_{F39B810B-505A-4BF0-B06E-80D86C866AD6}" xr6:coauthVersionLast="36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Semestry V-VIII" sheetId="1" r:id="rId1"/>
    <sheet name="Semestry I-IV" sheetId="2" r:id="rId2"/>
    <sheet name="Przedmioty do wyboru" sheetId="3" r:id="rId3"/>
  </sheets>
  <definedNames>
    <definedName name="_xlnm.Print_Area" localSheetId="2">'Przedmioty do wyboru'!$A$1:$L$81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H46" i="2"/>
  <c r="G46" i="2"/>
  <c r="F46" i="2"/>
  <c r="D45" i="2"/>
  <c r="K44" i="2"/>
  <c r="J44" i="2"/>
  <c r="I44" i="2"/>
  <c r="H44" i="2"/>
  <c r="G44" i="2"/>
  <c r="F44" i="2"/>
  <c r="E44" i="2"/>
  <c r="C44" i="2"/>
  <c r="K35" i="2"/>
  <c r="J35" i="2"/>
  <c r="I35" i="2"/>
  <c r="H35" i="2"/>
  <c r="G35" i="2"/>
  <c r="F35" i="2"/>
  <c r="E35" i="2"/>
  <c r="C35" i="2"/>
  <c r="K27" i="2"/>
  <c r="J27" i="2"/>
  <c r="I27" i="2"/>
  <c r="H27" i="2"/>
  <c r="G27" i="2"/>
  <c r="F27" i="2"/>
  <c r="E27" i="2"/>
  <c r="C27" i="2"/>
  <c r="J18" i="2"/>
  <c r="I18" i="2"/>
  <c r="H18" i="2"/>
  <c r="G18" i="2"/>
  <c r="F18" i="2"/>
  <c r="E18" i="2"/>
  <c r="C18" i="2"/>
  <c r="C45" i="2" s="1"/>
  <c r="F45" i="2" l="1"/>
  <c r="E45" i="2"/>
  <c r="G45" i="2"/>
  <c r="H45" i="2"/>
  <c r="I45" i="2"/>
</calcChain>
</file>

<file path=xl/sharedStrings.xml><?xml version="1.0" encoding="utf-8"?>
<sst xmlns="http://schemas.openxmlformats.org/spreadsheetml/2006/main" count="317" uniqueCount="151">
  <si>
    <t xml:space="preserve">Wydział Ogrodnictwa i Architektury Krajobrazu </t>
  </si>
  <si>
    <t>Kierunek Ogrodnictwo, studia niestacjonarne pierwszego stopnia</t>
  </si>
  <si>
    <t xml:space="preserve">Przedmiot  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</si>
  <si>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</si>
  <si>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</si>
  <si>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</si>
  <si>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</si>
  <si>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</si>
  <si>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</si>
  <si>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</si>
  <si>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Wykładów/ zjazd</t>
  </si>
  <si>
    <t>Ćwiczeń/            zjazd</t>
  </si>
  <si>
    <t>Semestr V  (9 zjazdów)</t>
  </si>
  <si>
    <t>Szkółkarstwo sadownicze</t>
  </si>
  <si>
    <t>e</t>
  </si>
  <si>
    <t xml:space="preserve"> Fitopatologia </t>
  </si>
  <si>
    <t>Szkodniki roślin</t>
  </si>
  <si>
    <t>Szkółkarstwo ozdobne</t>
  </si>
  <si>
    <t>z</t>
  </si>
  <si>
    <t>Ekonomika i organizacja produkcji ogrodniczej</t>
  </si>
  <si>
    <t>Zielarstwo</t>
  </si>
  <si>
    <t>Σ</t>
  </si>
  <si>
    <t>Semestr VI  (7 zjazdów)</t>
  </si>
  <si>
    <t>Ekologiczna produkcja owoców i warzyw</t>
  </si>
  <si>
    <t>Przedmiot do wyboru - Blok D</t>
  </si>
  <si>
    <t>Przedmiot do wyboru  - Blok E</t>
  </si>
  <si>
    <t>Przedmiot do wyboru 1 - Blok F</t>
  </si>
  <si>
    <t>Nawadnianie i fertygacja w ogrodnictwie - praktikum</t>
  </si>
  <si>
    <t xml:space="preserve">Seminarium dyplomowe 1 *   </t>
  </si>
  <si>
    <t>Praktyka zawodowa (8 tygodni)</t>
  </si>
  <si>
    <t>Semestr VII  (10 zjazdów)</t>
  </si>
  <si>
    <t>Ocena jakości produktów ogrodniczych</t>
  </si>
  <si>
    <t>Przechowalnictwo płodów ogrodniczych</t>
  </si>
  <si>
    <t>Ochrona roślin. Metody i środki</t>
  </si>
  <si>
    <t>Biotechnologia roślin</t>
  </si>
  <si>
    <t>Przedmiot do wyboru 2 - Blok F</t>
  </si>
  <si>
    <t>Przedmiot do wyboru - Blok G</t>
  </si>
  <si>
    <t xml:space="preserve">Przedmiot do wyboru - Blok H </t>
  </si>
  <si>
    <t xml:space="preserve">Przedmiot do wyboru 1 - Blok I </t>
  </si>
  <si>
    <t>Przedmiot do wyboru 2 - Blok I</t>
  </si>
  <si>
    <t>Semestr VIII  (7 zjazdów)</t>
  </si>
  <si>
    <t>Integrowana produkcja owoców i warzyw</t>
  </si>
  <si>
    <t>Ekologia i ochrona środowiska</t>
  </si>
  <si>
    <t xml:space="preserve">Przedmiot do wyboru  - Blok J </t>
  </si>
  <si>
    <t>Przedmiot do wyboru 1 - Blok K</t>
  </si>
  <si>
    <t>Przedmiot do wyboru 2 - Blok K</t>
  </si>
  <si>
    <t>Podstawy komunikacji i negocjacje (humanistyczno-społeczny)</t>
  </si>
  <si>
    <t xml:space="preserve">Seminarium dyplomowe 2  </t>
  </si>
  <si>
    <t>Ogółem  w semestrach 5-8</t>
  </si>
  <si>
    <t>x</t>
  </si>
  <si>
    <t>Udział % [%]</t>
  </si>
  <si>
    <t>Ogółem w semestrach 1-8</t>
  </si>
  <si>
    <t>*) Seminarium dypl. 1 w tym 2 godz. metodyka wyszukiwania informacji naukowych</t>
  </si>
  <si>
    <t>Przedmiot</t>
  </si>
  <si>
    <t>Ćwiczeń/ zjazd</t>
  </si>
  <si>
    <t>Semestr I (10 zjazdów)</t>
  </si>
  <si>
    <t>Botanika 1</t>
  </si>
  <si>
    <t>Chemia z biochemią 1</t>
  </si>
  <si>
    <t>Gleboznawstwo</t>
  </si>
  <si>
    <t>Mikrobiologia</t>
  </si>
  <si>
    <t>Technologie informacyjne</t>
  </si>
  <si>
    <t>Przedmiot do wyboru 1 - Blok A (humanistyczno-społeczny)</t>
  </si>
  <si>
    <t>Przedmiot do wyboru 2 - Blok A  (humanistyczno-społeczny)</t>
  </si>
  <si>
    <t>Przedmiot do wyboru 1 - Blok B</t>
  </si>
  <si>
    <t>Ochrona własności intelektualnej, BHP i ergonomia</t>
  </si>
  <si>
    <t>Przedmiot do wyboru blok C</t>
  </si>
  <si>
    <t>Język obcy 1</t>
  </si>
  <si>
    <t>Semestr II  (10 zjazdów)</t>
  </si>
  <si>
    <t>Botanika 2</t>
  </si>
  <si>
    <t>Chemia z biochemią 2</t>
  </si>
  <si>
    <t>Fizjologia roślin</t>
  </si>
  <si>
    <t>Podstawy genetyki i hodowli roślin</t>
  </si>
  <si>
    <t>Nasiennictwo ogrodnicze</t>
  </si>
  <si>
    <t xml:space="preserve">Mechanizacja ogrodnictwa </t>
  </si>
  <si>
    <t>Język obcy 2</t>
  </si>
  <si>
    <t>Semestr III  (10 zjazdów)</t>
  </si>
  <si>
    <t>Uprawa roli i roślin</t>
  </si>
  <si>
    <t>Żywienie roślin</t>
  </si>
  <si>
    <t>Warzywnictwo 1</t>
  </si>
  <si>
    <t>Sadownictwo 1</t>
  </si>
  <si>
    <t>Rośliny ozdobne 1</t>
  </si>
  <si>
    <t>Język obcy 3</t>
  </si>
  <si>
    <t>Semestr IV  (10 zjazdów)</t>
  </si>
  <si>
    <t>Warzywnictwo 2</t>
  </si>
  <si>
    <t>Herbologia</t>
  </si>
  <si>
    <t xml:space="preserve">Urządzanie i pielęgnowanie terenów zieleni </t>
  </si>
  <si>
    <t>Dendrologia</t>
  </si>
  <si>
    <t>Sadownictwo 2</t>
  </si>
  <si>
    <t>Rośliny ozdobne 2</t>
  </si>
  <si>
    <t>Język obcy 4</t>
  </si>
  <si>
    <t>Ogółem godzin w semestrach 1-4</t>
  </si>
  <si>
    <t>Przedmiot do wyboru</t>
  </si>
  <si>
    <t>Wykładów/                zjazd</t>
  </si>
  <si>
    <t>Ćwiczeń /       zjazd</t>
  </si>
  <si>
    <t xml:space="preserve">SEMESTR I </t>
  </si>
  <si>
    <t xml:space="preserve">   /Ekonomia</t>
  </si>
  <si>
    <t xml:space="preserve">   /Socjologia</t>
  </si>
  <si>
    <t xml:space="preserve">   /Historia ogrodnictwa </t>
  </si>
  <si>
    <t xml:space="preserve">   /Etyka</t>
  </si>
  <si>
    <t xml:space="preserve">   /Owoce tropikalne</t>
  </si>
  <si>
    <t xml:space="preserve">   /Globalne zagrożenia środowiska</t>
  </si>
  <si>
    <t xml:space="preserve">   /Rośliny kosmetyczne i barwierskie</t>
  </si>
  <si>
    <t>SEMESTR I</t>
  </si>
  <si>
    <t xml:space="preserve">   /Agrometeorologia</t>
  </si>
  <si>
    <t xml:space="preserve">   /Dziko rosnące rośliny jadalne</t>
  </si>
  <si>
    <t xml:space="preserve">  /Fenologia i aerobiologia</t>
  </si>
  <si>
    <t xml:space="preserve">SEMESTR VI </t>
  </si>
  <si>
    <t xml:space="preserve">   /Ekologiczne uprawy nasienne</t>
  </si>
  <si>
    <t xml:space="preserve">  /Produkcja roślin ozdobnych pod osłonami</t>
  </si>
  <si>
    <t xml:space="preserve">SEMESTR VI i VII </t>
  </si>
  <si>
    <t xml:space="preserve">   /Uprawy współrzędne i mieszane</t>
  </si>
  <si>
    <t xml:space="preserve">   /Rośliny energetyczne</t>
  </si>
  <si>
    <t xml:space="preserve">SEMESTR VII </t>
  </si>
  <si>
    <t xml:space="preserve">   /Nawożenie w uprawach ekologicznych i biodynamicznych</t>
  </si>
  <si>
    <t xml:space="preserve">   /Grzyby uprawne</t>
  </si>
  <si>
    <t xml:space="preserve">SEMESTR VIII </t>
  </si>
  <si>
    <t xml:space="preserve">  /Marketing w ogrodnictwie</t>
  </si>
  <si>
    <t xml:space="preserve">  /Choroby przechowalnicze płodów ogrodniczych</t>
  </si>
  <si>
    <t xml:space="preserve">  /Podstawy arborystyki</t>
  </si>
  <si>
    <t>Plan studiów dla naboru 2020/2021 zgodny z uchwałą Senatu UP w Lublinie nr 110/2018-2019 z dnia 28 czerwca 2019 r obowiązuje  w semestrze I-VIII</t>
  </si>
  <si>
    <t>Projekt inżynierski i egzamin dyplomowy</t>
  </si>
  <si>
    <t xml:space="preserve">  /Podstawy florystyki</t>
  </si>
  <si>
    <t xml:space="preserve">  /Aranżacje roślinne w szkle</t>
  </si>
  <si>
    <t xml:space="preserve">   /Metale cięzkie i ich szkodliwość</t>
  </si>
  <si>
    <t xml:space="preserve">   /Bezglebowe uprawy ogrodnicze</t>
  </si>
  <si>
    <t xml:space="preserve">   /Normalizacja i standaryzacja produktów ogrodniczych</t>
  </si>
  <si>
    <t xml:space="preserve">   /Hortiterapia</t>
  </si>
  <si>
    <t xml:space="preserve">   /Techniki w produkcji sadowniczej</t>
  </si>
  <si>
    <t xml:space="preserve">   /Uprawa roślin jagodowych</t>
  </si>
  <si>
    <t xml:space="preserve">   /Ochrona upraw przed niekorzystnymi czynnikami atmosferycznymi</t>
  </si>
  <si>
    <t>/Ochrona upraw nasiennych i szkółkarskich przed chwastami</t>
  </si>
  <si>
    <t xml:space="preserve">  /Monitoring szkodników roślin</t>
  </si>
  <si>
    <t xml:space="preserve"> /Identyfikacja szkodników roślin</t>
  </si>
  <si>
    <t xml:space="preserve">  /Owady zapylające w produkcji roślinnej</t>
  </si>
  <si>
    <t xml:space="preserve">   /Identyfikacja patogennów roślin</t>
  </si>
  <si>
    <t xml:space="preserve">   /Grzyby toksynotwórcze i mykotoksyny</t>
  </si>
  <si>
    <t xml:space="preserve">   /Endofity w stymulowaniu wzrostu roślin ogrodniczych</t>
  </si>
  <si>
    <t xml:space="preserve">   /Przyspieszona uprawa warzyw</t>
  </si>
  <si>
    <t xml:space="preserve">   /Produkcja warzyw pod osłonami</t>
  </si>
  <si>
    <t xml:space="preserve">   /Techniologia uprawy roślin przyprawowych i leczniczych</t>
  </si>
  <si>
    <t xml:space="preserve">  /Ekotoksykologia</t>
  </si>
  <si>
    <t xml:space="preserve">  /Ksenobiotyki w środowisku</t>
  </si>
  <si>
    <t xml:space="preserve">  /General Horticulture</t>
  </si>
  <si>
    <t xml:space="preserve">  /Biologiczna ochrona</t>
  </si>
  <si>
    <t xml:space="preserve">  /Rynek ogrodniczy</t>
  </si>
  <si>
    <t xml:space="preserve">  /Organizacja działalności grup producenckich</t>
  </si>
  <si>
    <t xml:space="preserve">  /Kosztorysowanie prac ogrodniczych</t>
  </si>
  <si>
    <t xml:space="preserve">  /Doradztwo nawozowe</t>
  </si>
  <si>
    <t xml:space="preserve">  /Walory dietetyczne roślin ogrodniczych</t>
  </si>
  <si>
    <t xml:space="preserve">  /Owady w życiu człowieka</t>
  </si>
  <si>
    <t xml:space="preserve">   /Warzywa mało znane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</si>
</sst>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14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 applyFill="1"/>
    <xf numFmtId="0" fontId="0" fillId="0" borderId="0" xfId="0" applyFill="1"/>
    <xf numFmtId="0" fontId="3" fillId="0" borderId="2" xfId="1" applyFont="1" applyFill="1" applyBorder="1" applyAlignment="1">
      <alignment horizontal="center" vertical="center"/>
    </xf>
    <xf numFmtId="0" fontId="8" fillId="0" borderId="0" xfId="0" applyFont="1" applyFill="1"/>
    <xf numFmtId="164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0" fillId="0" borderId="0" xfId="0" applyNumberFormat="1" applyFill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2" fillId="0" borderId="0" xfId="0" applyFont="1"/>
    <xf numFmtId="0" fontId="7" fillId="0" borderId="0" xfId="0" applyFont="1"/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2" fillId="0" borderId="0" xfId="2" applyFill="1"/>
    <xf numFmtId="0" fontId="5" fillId="0" borderId="0" xfId="2" applyFont="1" applyFill="1"/>
    <xf numFmtId="0" fontId="8" fillId="0" borderId="0" xfId="2" applyFont="1" applyFill="1"/>
    <xf numFmtId="0" fontId="3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/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4" fillId="0" borderId="2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textRotation="90" wrapText="1"/>
    </xf>
    <xf numFmtId="0" fontId="6" fillId="2" borderId="2" xfId="1" applyFont="1" applyFill="1" applyBorder="1" applyAlignment="1">
      <alignment horizontal="center" vertical="center" textRotation="90" wrapText="1"/>
    </xf>
    <xf numFmtId="164" fontId="8" fillId="0" borderId="0" xfId="2" applyNumberFormat="1" applyFont="1" applyFill="1"/>
    <xf numFmtId="0" fontId="7" fillId="0" borderId="2" xfId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164" fontId="7" fillId="0" borderId="2" xfId="2" applyNumberFormat="1" applyFont="1" applyFill="1" applyBorder="1" applyAlignment="1">
      <alignment horizontal="center" vertical="center"/>
    </xf>
    <xf numFmtId="0" fontId="1" fillId="0" borderId="0" xfId="6"/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3" fillId="0" borderId="0" xfId="6" applyFont="1"/>
    <xf numFmtId="0" fontId="3" fillId="3" borderId="2" xfId="6" applyFont="1" applyFill="1" applyBorder="1" applyAlignment="1">
      <alignment vertical="center" wrapText="1"/>
    </xf>
    <xf numFmtId="0" fontId="3" fillId="0" borderId="2" xfId="6" applyFont="1" applyFill="1" applyBorder="1" applyAlignment="1">
      <alignment vertical="center"/>
    </xf>
    <xf numFmtId="0" fontId="3" fillId="0" borderId="2" xfId="6" applyFont="1" applyFill="1" applyBorder="1" applyAlignment="1">
      <alignment vertical="center" wrapText="1"/>
    </xf>
    <xf numFmtId="0" fontId="3" fillId="0" borderId="2" xfId="6" applyFont="1" applyFill="1" applyBorder="1" applyAlignment="1">
      <alignment horizontal="center" vertical="center"/>
    </xf>
    <xf numFmtId="0" fontId="3" fillId="0" borderId="2" xfId="6" applyNumberFormat="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vertical="center" wrapText="1"/>
    </xf>
    <xf numFmtId="0" fontId="7" fillId="0" borderId="2" xfId="6" applyFont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6" xfId="6" applyFont="1" applyFill="1" applyBorder="1" applyAlignment="1">
      <alignment vertical="center" wrapText="1"/>
    </xf>
    <xf numFmtId="0" fontId="7" fillId="0" borderId="2" xfId="6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7" fillId="0" borderId="0" xfId="0" applyFont="1" applyFill="1" applyAlignment="1"/>
    <xf numFmtId="0" fontId="3" fillId="0" borderId="2" xfId="6" applyFont="1" applyBorder="1"/>
    <xf numFmtId="0" fontId="7" fillId="4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0" borderId="8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left" vertical="top" wrapText="1"/>
    </xf>
  </cellXfs>
  <cellStyles count="8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2" xr:uid="{00000000-0005-0000-0000-000004000000}"/>
    <cellStyle name="Normalny 6" xfId="6" xr:uid="{00000000-0005-0000-0000-000005000000}"/>
    <cellStyle name="Procentowy 2" xfId="5" xr:uid="{00000000-0005-0000-0000-000006000000}"/>
    <cellStyle name="Procentowy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zoomScaleNormal="100" workbookViewId="0">
      <selection activeCell="B27" sqref="B27"/>
    </sheetView>
  </sheetViews>
  <sheetFormatPr defaultRowHeight="15" x14ac:dyDescent="0.25"/>
  <cols>
    <col min="1" max="1" width="2.85546875" style="6" customWidth="1"/>
    <col min="2" max="2" width="38.140625" style="7" customWidth="1"/>
    <col min="3" max="11" width="6.42578125" style="7" customWidth="1"/>
    <col min="12" max="12" width="9.140625" style="8"/>
  </cols>
  <sheetData>
    <row r="1" spans="1:16" s="2" customFormat="1" x14ac:dyDescent="0.25">
      <c r="A1" s="44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38"/>
      <c r="M1" s="37"/>
      <c r="N1" s="37"/>
      <c r="O1" s="37"/>
      <c r="P1" s="37"/>
    </row>
    <row r="2" spans="1:16" s="2" customFormat="1" x14ac:dyDescent="0.25">
      <c r="A2" s="44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38"/>
      <c r="M2" s="37"/>
      <c r="N2" s="37"/>
      <c r="O2" s="37"/>
      <c r="P2" s="37"/>
    </row>
    <row r="3" spans="1:16" s="2" customFormat="1" ht="41.25" customHeight="1" x14ac:dyDescent="0.25">
      <c r="A3" s="44"/>
      <c r="B3" s="88" t="s">
        <v>119</v>
      </c>
      <c r="C3" s="89"/>
      <c r="D3" s="89"/>
      <c r="E3" s="89"/>
      <c r="F3" s="89"/>
      <c r="G3" s="89"/>
      <c r="H3" s="89"/>
      <c r="I3" s="89"/>
      <c r="J3" s="89"/>
      <c r="K3" s="89"/>
      <c r="L3" s="38"/>
      <c r="M3" s="37"/>
      <c r="N3" s="37"/>
      <c r="O3" s="37"/>
      <c r="P3" s="37"/>
    </row>
    <row r="4" spans="1:16" s="2" customFormat="1" ht="67.5" customHeight="1" x14ac:dyDescent="0.25">
      <c r="A4" s="41"/>
      <c r="B4" s="54" t="s">
        <v>2</v>
      </c>
      <c r="C4" s="54" t="s">
        <v>3</v>
      </c>
      <c r="D4" s="55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6" t="s">
        <v>10</v>
      </c>
      <c r="K4" s="56" t="s">
        <v>11</v>
      </c>
      <c r="L4" s="38"/>
      <c r="M4" s="37"/>
      <c r="N4" s="37"/>
      <c r="O4" s="37"/>
      <c r="P4" s="37"/>
    </row>
    <row r="5" spans="1:16" s="2" customFormat="1" x14ac:dyDescent="0.25">
      <c r="A5" s="41"/>
      <c r="B5" s="84" t="s">
        <v>12</v>
      </c>
      <c r="C5" s="85"/>
      <c r="D5" s="85"/>
      <c r="E5" s="85"/>
      <c r="F5" s="85"/>
      <c r="G5" s="85"/>
      <c r="H5" s="85"/>
      <c r="I5" s="85"/>
      <c r="J5" s="85"/>
      <c r="K5" s="86"/>
      <c r="L5" s="38"/>
      <c r="M5" s="37"/>
      <c r="N5" s="37"/>
      <c r="O5" s="37"/>
      <c r="P5" s="37"/>
    </row>
    <row r="6" spans="1:16" s="2" customFormat="1" x14ac:dyDescent="0.25">
      <c r="A6" s="41">
        <v>1</v>
      </c>
      <c r="B6" s="33" t="s">
        <v>13</v>
      </c>
      <c r="C6" s="34">
        <v>4</v>
      </c>
      <c r="D6" s="34" t="s">
        <v>14</v>
      </c>
      <c r="E6" s="34">
        <v>27</v>
      </c>
      <c r="F6" s="34">
        <v>9</v>
      </c>
      <c r="G6" s="58">
        <v>3</v>
      </c>
      <c r="H6" s="58">
        <v>12</v>
      </c>
      <c r="I6" s="34">
        <v>3</v>
      </c>
      <c r="J6" s="35">
        <v>1</v>
      </c>
      <c r="K6" s="35">
        <v>2</v>
      </c>
      <c r="L6" s="38"/>
      <c r="M6" s="37"/>
      <c r="N6" s="37"/>
      <c r="O6" s="37"/>
      <c r="P6" s="37"/>
    </row>
    <row r="7" spans="1:16" s="2" customFormat="1" x14ac:dyDescent="0.25">
      <c r="A7" s="41">
        <v>2</v>
      </c>
      <c r="B7" s="40" t="s">
        <v>15</v>
      </c>
      <c r="C7" s="41">
        <v>6</v>
      </c>
      <c r="D7" s="41" t="s">
        <v>14</v>
      </c>
      <c r="E7" s="41">
        <v>36</v>
      </c>
      <c r="F7" s="41">
        <v>18</v>
      </c>
      <c r="G7" s="41">
        <v>6</v>
      </c>
      <c r="H7" s="41">
        <v>12</v>
      </c>
      <c r="I7" s="41"/>
      <c r="J7" s="41">
        <v>2</v>
      </c>
      <c r="K7" s="41">
        <v>2</v>
      </c>
      <c r="L7" s="38"/>
      <c r="M7" s="37"/>
      <c r="N7" s="37"/>
      <c r="O7" s="37"/>
      <c r="P7" s="37"/>
    </row>
    <row r="8" spans="1:16" s="2" customFormat="1" x14ac:dyDescent="0.25">
      <c r="A8" s="41">
        <v>3</v>
      </c>
      <c r="B8" s="40" t="s">
        <v>16</v>
      </c>
      <c r="C8" s="41">
        <v>6</v>
      </c>
      <c r="D8" s="41" t="s">
        <v>14</v>
      </c>
      <c r="E8" s="41">
        <v>36</v>
      </c>
      <c r="F8" s="41">
        <v>18</v>
      </c>
      <c r="G8" s="41">
        <v>6</v>
      </c>
      <c r="H8" s="41">
        <v>12</v>
      </c>
      <c r="I8" s="41"/>
      <c r="J8" s="41">
        <v>2</v>
      </c>
      <c r="K8" s="41">
        <v>2</v>
      </c>
      <c r="L8" s="38"/>
      <c r="M8" s="37"/>
      <c r="N8" s="37"/>
      <c r="O8" s="37"/>
      <c r="P8" s="37"/>
    </row>
    <row r="9" spans="1:16" s="2" customFormat="1" x14ac:dyDescent="0.25">
      <c r="A9" s="41">
        <v>4</v>
      </c>
      <c r="B9" s="40" t="s">
        <v>17</v>
      </c>
      <c r="C9" s="41">
        <v>4</v>
      </c>
      <c r="D9" s="41" t="s">
        <v>18</v>
      </c>
      <c r="E9" s="41">
        <v>27</v>
      </c>
      <c r="F9" s="41">
        <v>9</v>
      </c>
      <c r="G9" s="59">
        <v>3</v>
      </c>
      <c r="H9" s="59">
        <v>12</v>
      </c>
      <c r="I9" s="41">
        <v>3</v>
      </c>
      <c r="J9" s="41">
        <v>1</v>
      </c>
      <c r="K9" s="41">
        <v>2</v>
      </c>
      <c r="L9" s="38"/>
      <c r="M9" s="37"/>
      <c r="N9" s="37"/>
      <c r="O9" s="37"/>
      <c r="P9" s="37"/>
    </row>
    <row r="10" spans="1:16" s="2" customFormat="1" ht="25.5" x14ac:dyDescent="0.25">
      <c r="A10" s="41">
        <v>5</v>
      </c>
      <c r="B10" s="40" t="s">
        <v>19</v>
      </c>
      <c r="C10" s="41">
        <v>4</v>
      </c>
      <c r="D10" s="41" t="s">
        <v>14</v>
      </c>
      <c r="E10" s="41">
        <v>27</v>
      </c>
      <c r="F10" s="41">
        <v>9</v>
      </c>
      <c r="G10" s="41">
        <v>18</v>
      </c>
      <c r="H10" s="41"/>
      <c r="I10" s="41"/>
      <c r="J10" s="41">
        <v>1</v>
      </c>
      <c r="K10" s="41">
        <v>2</v>
      </c>
      <c r="L10" s="38"/>
      <c r="M10" s="37"/>
      <c r="N10" s="37"/>
      <c r="O10" s="37"/>
      <c r="P10" s="37"/>
    </row>
    <row r="11" spans="1:16" s="4" customFormat="1" x14ac:dyDescent="0.25">
      <c r="A11" s="47">
        <v>6</v>
      </c>
      <c r="B11" s="40" t="s">
        <v>20</v>
      </c>
      <c r="C11" s="41">
        <v>4</v>
      </c>
      <c r="D11" s="41" t="s">
        <v>18</v>
      </c>
      <c r="E11" s="41">
        <v>27</v>
      </c>
      <c r="F11" s="41">
        <v>9</v>
      </c>
      <c r="G11" s="41">
        <v>12</v>
      </c>
      <c r="H11" s="41">
        <v>6</v>
      </c>
      <c r="I11" s="41"/>
      <c r="J11" s="41">
        <v>1</v>
      </c>
      <c r="K11" s="41">
        <v>2</v>
      </c>
      <c r="L11" s="38"/>
      <c r="M11" s="37"/>
      <c r="N11" s="37"/>
      <c r="O11" s="37"/>
      <c r="P11" s="37"/>
    </row>
    <row r="12" spans="1:16" s="2" customFormat="1" x14ac:dyDescent="0.25">
      <c r="A12" s="41"/>
      <c r="B12" s="53" t="s">
        <v>21</v>
      </c>
      <c r="C12" s="47">
        <v>28</v>
      </c>
      <c r="D12" s="47">
        <v>4</v>
      </c>
      <c r="E12" s="47">
        <v>180</v>
      </c>
      <c r="F12" s="47">
        <v>72</v>
      </c>
      <c r="G12" s="60">
        <v>48</v>
      </c>
      <c r="H12" s="60">
        <v>54</v>
      </c>
      <c r="I12" s="47">
        <v>6</v>
      </c>
      <c r="J12" s="47">
        <v>8</v>
      </c>
      <c r="K12" s="47">
        <v>12</v>
      </c>
      <c r="L12" s="43"/>
      <c r="M12" s="39"/>
      <c r="N12" s="39"/>
      <c r="O12" s="39"/>
      <c r="P12" s="39"/>
    </row>
    <row r="13" spans="1:16" s="2" customFormat="1" ht="16.5" customHeight="1" x14ac:dyDescent="0.25">
      <c r="A13" s="41"/>
      <c r="B13" s="84" t="s">
        <v>22</v>
      </c>
      <c r="C13" s="85"/>
      <c r="D13" s="85"/>
      <c r="E13" s="85"/>
      <c r="F13" s="85"/>
      <c r="G13" s="85"/>
      <c r="H13" s="85"/>
      <c r="I13" s="85"/>
      <c r="J13" s="85"/>
      <c r="K13" s="86"/>
      <c r="L13" s="38"/>
      <c r="M13" s="37"/>
      <c r="N13" s="37"/>
      <c r="O13" s="37"/>
      <c r="P13" s="37"/>
    </row>
    <row r="14" spans="1:16" s="2" customFormat="1" x14ac:dyDescent="0.25">
      <c r="A14" s="41">
        <v>1</v>
      </c>
      <c r="B14" s="40" t="s">
        <v>23</v>
      </c>
      <c r="C14" s="41">
        <v>3</v>
      </c>
      <c r="D14" s="41" t="s">
        <v>18</v>
      </c>
      <c r="E14" s="41">
        <v>33</v>
      </c>
      <c r="F14" s="41">
        <v>12</v>
      </c>
      <c r="G14" s="41">
        <v>4</v>
      </c>
      <c r="H14" s="41">
        <v>12</v>
      </c>
      <c r="I14" s="41">
        <v>5</v>
      </c>
      <c r="J14" s="41">
        <v>1.7</v>
      </c>
      <c r="K14" s="42">
        <v>3</v>
      </c>
      <c r="L14" s="38"/>
      <c r="M14" s="37"/>
      <c r="N14" s="37"/>
      <c r="O14" s="37"/>
      <c r="P14" s="37"/>
    </row>
    <row r="15" spans="1:16" s="2" customFormat="1" x14ac:dyDescent="0.25">
      <c r="A15" s="41">
        <v>2</v>
      </c>
      <c r="B15" s="48" t="s">
        <v>24</v>
      </c>
      <c r="C15" s="49">
        <v>3</v>
      </c>
      <c r="D15" s="49" t="s">
        <v>18</v>
      </c>
      <c r="E15" s="49">
        <v>18</v>
      </c>
      <c r="F15" s="49">
        <v>9</v>
      </c>
      <c r="G15" s="49">
        <v>6</v>
      </c>
      <c r="H15" s="45"/>
      <c r="I15" s="50">
        <v>3</v>
      </c>
      <c r="J15" s="41">
        <v>1.3</v>
      </c>
      <c r="K15" s="41">
        <v>1.3</v>
      </c>
      <c r="L15" s="38"/>
      <c r="M15" s="37"/>
      <c r="N15" s="37"/>
      <c r="O15" s="37"/>
      <c r="P15" s="37"/>
    </row>
    <row r="16" spans="1:16" s="2" customFormat="1" x14ac:dyDescent="0.25">
      <c r="A16" s="41">
        <v>3</v>
      </c>
      <c r="B16" s="40" t="s">
        <v>25</v>
      </c>
      <c r="C16" s="41">
        <v>4</v>
      </c>
      <c r="D16" s="41" t="s">
        <v>18</v>
      </c>
      <c r="E16" s="41">
        <v>30</v>
      </c>
      <c r="F16" s="41">
        <v>10</v>
      </c>
      <c r="G16" s="41">
        <v>10</v>
      </c>
      <c r="H16" s="41">
        <v>7</v>
      </c>
      <c r="I16" s="41">
        <v>3</v>
      </c>
      <c r="J16" s="42">
        <v>1.4</v>
      </c>
      <c r="K16" s="41">
        <v>2.8</v>
      </c>
      <c r="L16" s="38"/>
      <c r="M16" s="37"/>
      <c r="N16" s="37"/>
      <c r="O16" s="37"/>
      <c r="P16" s="37"/>
    </row>
    <row r="17" spans="1:16" s="2" customFormat="1" x14ac:dyDescent="0.25">
      <c r="A17" s="41">
        <v>4</v>
      </c>
      <c r="B17" s="40" t="s">
        <v>26</v>
      </c>
      <c r="C17" s="41">
        <v>2</v>
      </c>
      <c r="D17" s="41" t="s">
        <v>18</v>
      </c>
      <c r="E17" s="41">
        <v>18</v>
      </c>
      <c r="F17" s="41">
        <v>9</v>
      </c>
      <c r="G17" s="41">
        <v>6</v>
      </c>
      <c r="H17" s="41">
        <v>3</v>
      </c>
      <c r="I17" s="41"/>
      <c r="J17" s="41">
        <v>1.3</v>
      </c>
      <c r="K17" s="41">
        <v>1.3</v>
      </c>
      <c r="L17" s="38"/>
      <c r="M17" s="37"/>
      <c r="N17" s="37"/>
      <c r="O17" s="37"/>
      <c r="P17" s="37"/>
    </row>
    <row r="18" spans="1:16" s="2" customFormat="1" ht="25.5" x14ac:dyDescent="0.25">
      <c r="A18" s="41">
        <v>5</v>
      </c>
      <c r="B18" s="40" t="s">
        <v>27</v>
      </c>
      <c r="C18" s="41">
        <v>3</v>
      </c>
      <c r="D18" s="41" t="s">
        <v>18</v>
      </c>
      <c r="E18" s="41">
        <v>30</v>
      </c>
      <c r="F18" s="41">
        <v>10</v>
      </c>
      <c r="G18" s="41">
        <v>10</v>
      </c>
      <c r="H18" s="41"/>
      <c r="I18" s="41">
        <v>10</v>
      </c>
      <c r="J18" s="42">
        <v>1.4</v>
      </c>
      <c r="K18" s="41">
        <v>2.8</v>
      </c>
      <c r="L18" s="38"/>
      <c r="M18" s="37"/>
      <c r="N18" s="37"/>
      <c r="O18" s="37"/>
      <c r="P18" s="37"/>
    </row>
    <row r="19" spans="1:16" s="2" customFormat="1" x14ac:dyDescent="0.25">
      <c r="A19" s="41">
        <v>6</v>
      </c>
      <c r="B19" s="40" t="s">
        <v>28</v>
      </c>
      <c r="C19" s="41">
        <v>1</v>
      </c>
      <c r="D19" s="41" t="s">
        <v>18</v>
      </c>
      <c r="E19" s="41">
        <v>12</v>
      </c>
      <c r="F19" s="41"/>
      <c r="G19" s="41"/>
      <c r="H19" s="41">
        <v>12</v>
      </c>
      <c r="I19" s="41"/>
      <c r="J19" s="41"/>
      <c r="K19" s="41">
        <v>1.7</v>
      </c>
      <c r="L19" s="38"/>
      <c r="M19" s="37"/>
      <c r="N19" s="37"/>
      <c r="O19" s="37"/>
      <c r="P19" s="37"/>
    </row>
    <row r="20" spans="1:16" s="4" customFormat="1" x14ac:dyDescent="0.25">
      <c r="A20" s="47">
        <v>7</v>
      </c>
      <c r="B20" s="40" t="s">
        <v>29</v>
      </c>
      <c r="C20" s="41">
        <v>10</v>
      </c>
      <c r="D20" s="41" t="s">
        <v>14</v>
      </c>
      <c r="E20" s="41"/>
      <c r="F20" s="41"/>
      <c r="G20" s="41"/>
      <c r="H20" s="41"/>
      <c r="I20" s="41"/>
      <c r="J20" s="41"/>
      <c r="K20" s="41"/>
      <c r="L20" s="38"/>
      <c r="M20" s="37"/>
      <c r="N20" s="37"/>
      <c r="O20" s="37"/>
      <c r="P20" s="37"/>
    </row>
    <row r="21" spans="1:16" s="2" customFormat="1" x14ac:dyDescent="0.25">
      <c r="A21" s="41"/>
      <c r="B21" s="53" t="s">
        <v>21</v>
      </c>
      <c r="C21" s="47">
        <v>26</v>
      </c>
      <c r="D21" s="47">
        <v>1</v>
      </c>
      <c r="E21" s="47">
        <v>141</v>
      </c>
      <c r="F21" s="47">
        <v>50</v>
      </c>
      <c r="G21" s="47">
        <v>36</v>
      </c>
      <c r="H21" s="47">
        <v>34</v>
      </c>
      <c r="I21" s="47">
        <v>21</v>
      </c>
      <c r="J21" s="47">
        <v>7.1</v>
      </c>
      <c r="K21" s="47">
        <v>12.899999999999999</v>
      </c>
      <c r="L21" s="43"/>
      <c r="M21" s="39"/>
      <c r="N21" s="39"/>
      <c r="O21" s="39"/>
      <c r="P21" s="39"/>
    </row>
    <row r="22" spans="1:16" s="2" customFormat="1" x14ac:dyDescent="0.25">
      <c r="A22" s="41"/>
      <c r="B22" s="84" t="s">
        <v>30</v>
      </c>
      <c r="C22" s="85"/>
      <c r="D22" s="85"/>
      <c r="E22" s="85"/>
      <c r="F22" s="85"/>
      <c r="G22" s="85"/>
      <c r="H22" s="85"/>
      <c r="I22" s="85"/>
      <c r="J22" s="85"/>
      <c r="K22" s="86"/>
      <c r="L22" s="38"/>
      <c r="M22" s="37"/>
      <c r="N22" s="37"/>
      <c r="O22" s="37"/>
      <c r="P22" s="37"/>
    </row>
    <row r="23" spans="1:16" s="2" customFormat="1" ht="18" customHeight="1" x14ac:dyDescent="0.25">
      <c r="A23" s="41">
        <v>1</v>
      </c>
      <c r="B23" s="40" t="s">
        <v>31</v>
      </c>
      <c r="C23" s="41">
        <v>3</v>
      </c>
      <c r="D23" s="41" t="s">
        <v>14</v>
      </c>
      <c r="E23" s="41">
        <v>27</v>
      </c>
      <c r="F23" s="41">
        <v>9</v>
      </c>
      <c r="G23" s="59">
        <v>6</v>
      </c>
      <c r="H23" s="59">
        <v>12</v>
      </c>
      <c r="I23" s="41"/>
      <c r="J23" s="41">
        <v>0.9</v>
      </c>
      <c r="K23" s="41">
        <v>1.8</v>
      </c>
      <c r="L23" s="38"/>
      <c r="M23" s="37"/>
      <c r="N23" s="37"/>
      <c r="O23" s="37"/>
      <c r="P23" s="37"/>
    </row>
    <row r="24" spans="1:16" s="2" customFormat="1" x14ac:dyDescent="0.25">
      <c r="A24" s="41">
        <v>2</v>
      </c>
      <c r="B24" s="40" t="s">
        <v>32</v>
      </c>
      <c r="C24" s="41">
        <v>3</v>
      </c>
      <c r="D24" s="41" t="s">
        <v>18</v>
      </c>
      <c r="E24" s="41">
        <v>30</v>
      </c>
      <c r="F24" s="41">
        <v>10</v>
      </c>
      <c r="G24" s="41">
        <v>6</v>
      </c>
      <c r="H24" s="41">
        <v>10</v>
      </c>
      <c r="I24" s="41">
        <v>4</v>
      </c>
      <c r="J24" s="41">
        <v>1</v>
      </c>
      <c r="K24" s="41">
        <v>2</v>
      </c>
      <c r="L24" s="38"/>
      <c r="M24" s="37"/>
      <c r="N24" s="37"/>
      <c r="O24" s="37"/>
      <c r="P24" s="37"/>
    </row>
    <row r="25" spans="1:16" s="2" customFormat="1" x14ac:dyDescent="0.25">
      <c r="A25" s="41">
        <v>3</v>
      </c>
      <c r="B25" s="40" t="s">
        <v>33</v>
      </c>
      <c r="C25" s="41">
        <v>4</v>
      </c>
      <c r="D25" s="41" t="s">
        <v>14</v>
      </c>
      <c r="E25" s="41">
        <v>36</v>
      </c>
      <c r="F25" s="41">
        <v>18</v>
      </c>
      <c r="G25" s="41">
        <v>12</v>
      </c>
      <c r="H25" s="41">
        <v>6</v>
      </c>
      <c r="I25" s="41"/>
      <c r="J25" s="41">
        <v>1.8</v>
      </c>
      <c r="K25" s="41">
        <v>1.8</v>
      </c>
      <c r="L25" s="38"/>
      <c r="M25" s="37"/>
      <c r="N25" s="37"/>
      <c r="O25" s="37"/>
      <c r="P25" s="37"/>
    </row>
    <row r="26" spans="1:16" s="2" customFormat="1" x14ac:dyDescent="0.25">
      <c r="A26" s="41">
        <v>4</v>
      </c>
      <c r="B26" s="40" t="s">
        <v>34</v>
      </c>
      <c r="C26" s="41">
        <v>3</v>
      </c>
      <c r="D26" s="41" t="s">
        <v>14</v>
      </c>
      <c r="E26" s="41">
        <v>20</v>
      </c>
      <c r="F26" s="41">
        <v>10</v>
      </c>
      <c r="G26" s="41">
        <v>3</v>
      </c>
      <c r="H26" s="41">
        <v>7</v>
      </c>
      <c r="I26" s="41"/>
      <c r="J26" s="41">
        <v>1</v>
      </c>
      <c r="K26" s="41">
        <v>1</v>
      </c>
      <c r="L26" s="38"/>
      <c r="M26" s="37"/>
      <c r="N26" s="37"/>
      <c r="O26" s="37"/>
      <c r="P26" s="37"/>
    </row>
    <row r="27" spans="1:16" s="2" customFormat="1" x14ac:dyDescent="0.25">
      <c r="A27" s="41">
        <v>5</v>
      </c>
      <c r="B27" s="40" t="s">
        <v>35</v>
      </c>
      <c r="C27" s="41">
        <v>2</v>
      </c>
      <c r="D27" s="41" t="s">
        <v>18</v>
      </c>
      <c r="E27" s="41">
        <v>18</v>
      </c>
      <c r="F27" s="41">
        <v>9</v>
      </c>
      <c r="G27" s="41">
        <v>6</v>
      </c>
      <c r="H27" s="41">
        <v>3</v>
      </c>
      <c r="I27" s="41"/>
      <c r="J27" s="41">
        <v>0.9</v>
      </c>
      <c r="K27" s="41">
        <v>0.9</v>
      </c>
      <c r="L27" s="38"/>
      <c r="M27" s="37"/>
      <c r="N27" s="37"/>
      <c r="O27" s="37"/>
      <c r="P27" s="37"/>
    </row>
    <row r="28" spans="1:16" s="2" customFormat="1" x14ac:dyDescent="0.25">
      <c r="A28" s="41">
        <v>6</v>
      </c>
      <c r="B28" s="40" t="s">
        <v>36</v>
      </c>
      <c r="C28" s="41">
        <v>3</v>
      </c>
      <c r="D28" s="41" t="s">
        <v>18</v>
      </c>
      <c r="E28" s="41">
        <v>18</v>
      </c>
      <c r="F28" s="41">
        <v>9</v>
      </c>
      <c r="G28" s="41">
        <v>3</v>
      </c>
      <c r="H28" s="41">
        <v>3</v>
      </c>
      <c r="I28" s="41">
        <v>3</v>
      </c>
      <c r="J28" s="41">
        <v>0.9</v>
      </c>
      <c r="K28" s="41">
        <v>0.9</v>
      </c>
      <c r="L28" s="38"/>
      <c r="M28" s="37"/>
      <c r="N28" s="37"/>
      <c r="O28" s="37"/>
      <c r="P28" s="37"/>
    </row>
    <row r="29" spans="1:16" s="2" customFormat="1" x14ac:dyDescent="0.25">
      <c r="A29" s="41">
        <v>7</v>
      </c>
      <c r="B29" s="40" t="s">
        <v>37</v>
      </c>
      <c r="C29" s="41">
        <v>2</v>
      </c>
      <c r="D29" s="41" t="s">
        <v>18</v>
      </c>
      <c r="E29" s="41">
        <v>18</v>
      </c>
      <c r="F29" s="41">
        <v>9</v>
      </c>
      <c r="G29" s="41">
        <v>6</v>
      </c>
      <c r="H29" s="41"/>
      <c r="I29" s="41">
        <v>3</v>
      </c>
      <c r="J29" s="41">
        <v>0.9</v>
      </c>
      <c r="K29" s="41">
        <v>0.9</v>
      </c>
      <c r="L29" s="38"/>
      <c r="M29" s="37"/>
      <c r="N29" s="37"/>
      <c r="O29" s="37"/>
      <c r="P29" s="37"/>
    </row>
    <row r="30" spans="1:16" s="2" customFormat="1" x14ac:dyDescent="0.25">
      <c r="A30" s="41">
        <v>8</v>
      </c>
      <c r="B30" s="40" t="s">
        <v>38</v>
      </c>
      <c r="C30" s="41">
        <v>2</v>
      </c>
      <c r="D30" s="41" t="s">
        <v>18</v>
      </c>
      <c r="E30" s="41">
        <v>18</v>
      </c>
      <c r="F30" s="41">
        <v>9</v>
      </c>
      <c r="G30" s="41">
        <v>9</v>
      </c>
      <c r="H30" s="41"/>
      <c r="I30" s="41"/>
      <c r="J30" s="41">
        <v>0.9</v>
      </c>
      <c r="K30" s="41">
        <v>0.9</v>
      </c>
      <c r="L30" s="38"/>
      <c r="M30" s="37"/>
      <c r="N30" s="37"/>
      <c r="O30" s="37"/>
      <c r="P30" s="37"/>
    </row>
    <row r="31" spans="1:16" s="2" customFormat="1" x14ac:dyDescent="0.25">
      <c r="A31" s="41">
        <v>9</v>
      </c>
      <c r="B31" s="40" t="s">
        <v>39</v>
      </c>
      <c r="C31" s="41">
        <v>2</v>
      </c>
      <c r="D31" s="41" t="s">
        <v>18</v>
      </c>
      <c r="E31" s="41">
        <v>18</v>
      </c>
      <c r="F31" s="41">
        <v>9</v>
      </c>
      <c r="G31" s="41">
        <v>9</v>
      </c>
      <c r="H31" s="41"/>
      <c r="I31" s="41"/>
      <c r="J31" s="41">
        <v>0.9</v>
      </c>
      <c r="K31" s="41">
        <v>0.9</v>
      </c>
      <c r="L31" s="38"/>
      <c r="M31" s="37"/>
      <c r="N31" s="37"/>
      <c r="O31" s="37"/>
      <c r="P31" s="37"/>
    </row>
    <row r="32" spans="1:16" s="4" customFormat="1" x14ac:dyDescent="0.25">
      <c r="A32" s="47"/>
      <c r="B32" s="53" t="s">
        <v>21</v>
      </c>
      <c r="C32" s="47">
        <v>24</v>
      </c>
      <c r="D32" s="47">
        <v>3</v>
      </c>
      <c r="E32" s="47">
        <v>203</v>
      </c>
      <c r="F32" s="47">
        <v>92</v>
      </c>
      <c r="G32" s="60">
        <v>60</v>
      </c>
      <c r="H32" s="60">
        <v>41</v>
      </c>
      <c r="I32" s="47">
        <v>10</v>
      </c>
      <c r="J32" s="47">
        <v>9.2000000000000011</v>
      </c>
      <c r="K32" s="47">
        <v>11.100000000000001</v>
      </c>
      <c r="L32" s="38"/>
      <c r="M32" s="37"/>
      <c r="N32" s="37"/>
      <c r="O32" s="37"/>
      <c r="P32" s="37"/>
    </row>
    <row r="33" spans="1:16" s="2" customFormat="1" x14ac:dyDescent="0.25">
      <c r="A33" s="41"/>
      <c r="B33" s="84" t="s">
        <v>40</v>
      </c>
      <c r="C33" s="85"/>
      <c r="D33" s="85"/>
      <c r="E33" s="85"/>
      <c r="F33" s="85"/>
      <c r="G33" s="85"/>
      <c r="H33" s="85"/>
      <c r="I33" s="85"/>
      <c r="J33" s="85"/>
      <c r="K33" s="86"/>
      <c r="L33" s="43"/>
      <c r="M33" s="39"/>
      <c r="N33" s="39"/>
      <c r="O33" s="39"/>
      <c r="P33" s="39"/>
    </row>
    <row r="34" spans="1:16" s="2" customFormat="1" x14ac:dyDescent="0.25">
      <c r="A34" s="41">
        <v>1</v>
      </c>
      <c r="B34" s="40" t="s">
        <v>41</v>
      </c>
      <c r="C34" s="41">
        <v>3</v>
      </c>
      <c r="D34" s="41" t="s">
        <v>18</v>
      </c>
      <c r="E34" s="41">
        <v>30</v>
      </c>
      <c r="F34" s="41">
        <v>10</v>
      </c>
      <c r="G34" s="41">
        <v>10</v>
      </c>
      <c r="H34" s="41">
        <v>6</v>
      </c>
      <c r="I34" s="41">
        <v>4</v>
      </c>
      <c r="J34" s="51">
        <v>1.4</v>
      </c>
      <c r="K34" s="51">
        <v>1.9</v>
      </c>
      <c r="L34" s="38"/>
      <c r="M34" s="37"/>
      <c r="N34" s="37"/>
      <c r="O34" s="37"/>
      <c r="P34" s="37"/>
    </row>
    <row r="35" spans="1:16" s="2" customFormat="1" x14ac:dyDescent="0.25">
      <c r="A35" s="59">
        <v>2</v>
      </c>
      <c r="B35" s="61" t="s">
        <v>42</v>
      </c>
      <c r="C35" s="58">
        <v>4</v>
      </c>
      <c r="D35" s="58" t="s">
        <v>18</v>
      </c>
      <c r="E35" s="58">
        <v>30</v>
      </c>
      <c r="F35" s="58">
        <v>10</v>
      </c>
      <c r="G35" s="58">
        <v>6</v>
      </c>
      <c r="H35" s="58">
        <v>10</v>
      </c>
      <c r="I35" s="58">
        <v>4</v>
      </c>
      <c r="J35" s="58">
        <v>1.4</v>
      </c>
      <c r="K35" s="58">
        <v>1.9</v>
      </c>
      <c r="L35" s="38"/>
      <c r="M35" s="37"/>
      <c r="N35" s="37"/>
      <c r="O35" s="37"/>
      <c r="P35" s="37"/>
    </row>
    <row r="36" spans="1:16" s="2" customFormat="1" x14ac:dyDescent="0.25">
      <c r="A36" s="59">
        <v>3</v>
      </c>
      <c r="B36" s="62" t="s">
        <v>43</v>
      </c>
      <c r="C36" s="59">
        <v>3</v>
      </c>
      <c r="D36" s="59" t="s">
        <v>18</v>
      </c>
      <c r="E36" s="59">
        <v>19</v>
      </c>
      <c r="F36" s="59">
        <v>10</v>
      </c>
      <c r="G36" s="59">
        <v>3</v>
      </c>
      <c r="H36" s="59">
        <v>3</v>
      </c>
      <c r="I36" s="59">
        <v>3</v>
      </c>
      <c r="J36" s="63">
        <v>1.3</v>
      </c>
      <c r="K36" s="63">
        <v>1.3</v>
      </c>
      <c r="L36" s="38"/>
      <c r="M36" s="37"/>
      <c r="N36" s="37"/>
      <c r="O36" s="37"/>
      <c r="P36" s="37"/>
    </row>
    <row r="37" spans="1:16" s="2" customFormat="1" x14ac:dyDescent="0.25">
      <c r="A37" s="41">
        <v>4</v>
      </c>
      <c r="B37" s="40" t="s">
        <v>44</v>
      </c>
      <c r="C37" s="41">
        <v>3</v>
      </c>
      <c r="D37" s="41" t="s">
        <v>18</v>
      </c>
      <c r="E37" s="41">
        <v>20</v>
      </c>
      <c r="F37" s="41">
        <v>10</v>
      </c>
      <c r="G37" s="41">
        <v>4</v>
      </c>
      <c r="H37" s="41">
        <v>6</v>
      </c>
      <c r="I37" s="41"/>
      <c r="J37" s="51">
        <v>1.4</v>
      </c>
      <c r="K37" s="51">
        <v>1.4</v>
      </c>
      <c r="L37" s="38"/>
      <c r="M37" s="37"/>
      <c r="N37" s="37"/>
      <c r="O37" s="37"/>
      <c r="P37" s="37"/>
    </row>
    <row r="38" spans="1:16" s="2" customFormat="1" x14ac:dyDescent="0.25">
      <c r="A38" s="41">
        <v>5</v>
      </c>
      <c r="B38" s="40" t="s">
        <v>45</v>
      </c>
      <c r="C38" s="41">
        <v>3</v>
      </c>
      <c r="D38" s="41" t="s">
        <v>18</v>
      </c>
      <c r="E38" s="41">
        <v>20</v>
      </c>
      <c r="F38" s="41">
        <v>10</v>
      </c>
      <c r="G38" s="41">
        <v>4</v>
      </c>
      <c r="H38" s="41">
        <v>6</v>
      </c>
      <c r="I38" s="41"/>
      <c r="J38" s="51">
        <v>1.4</v>
      </c>
      <c r="K38" s="51">
        <v>1.4</v>
      </c>
      <c r="L38" s="38"/>
      <c r="M38" s="37"/>
      <c r="N38" s="37"/>
      <c r="O38" s="37"/>
      <c r="P38" s="37"/>
    </row>
    <row r="39" spans="1:16" s="2" customFormat="1" ht="25.5" x14ac:dyDescent="0.25">
      <c r="A39" s="41">
        <v>6</v>
      </c>
      <c r="B39" s="40" t="s">
        <v>46</v>
      </c>
      <c r="C39" s="41">
        <v>1</v>
      </c>
      <c r="D39" s="41" t="s">
        <v>18</v>
      </c>
      <c r="E39" s="41">
        <v>9</v>
      </c>
      <c r="F39" s="41">
        <v>9</v>
      </c>
      <c r="G39" s="41"/>
      <c r="H39" s="41"/>
      <c r="I39" s="41"/>
      <c r="J39" s="42">
        <v>1.3</v>
      </c>
      <c r="K39" s="41"/>
      <c r="L39" s="38"/>
      <c r="M39" s="37"/>
      <c r="N39" s="37"/>
      <c r="O39" s="37"/>
      <c r="P39" s="37"/>
    </row>
    <row r="40" spans="1:16" s="2" customFormat="1" x14ac:dyDescent="0.25">
      <c r="A40" s="41">
        <v>7</v>
      </c>
      <c r="B40" s="40" t="s">
        <v>47</v>
      </c>
      <c r="C40" s="41">
        <v>2</v>
      </c>
      <c r="D40" s="41" t="s">
        <v>18</v>
      </c>
      <c r="E40" s="59">
        <v>15</v>
      </c>
      <c r="F40" s="59"/>
      <c r="G40" s="59"/>
      <c r="H40" s="59">
        <v>15</v>
      </c>
      <c r="I40" s="59"/>
      <c r="J40" s="59"/>
      <c r="K40" s="59">
        <v>2.1</v>
      </c>
      <c r="L40" s="38"/>
      <c r="M40" s="37"/>
      <c r="N40" s="37"/>
      <c r="O40" s="37"/>
      <c r="P40" s="37"/>
    </row>
    <row r="41" spans="1:16" s="2" customFormat="1" x14ac:dyDescent="0.25">
      <c r="A41" s="41">
        <v>8</v>
      </c>
      <c r="B41" s="83" t="s">
        <v>120</v>
      </c>
      <c r="C41" s="59">
        <v>8</v>
      </c>
      <c r="D41" s="41" t="s">
        <v>14</v>
      </c>
      <c r="E41" s="59"/>
      <c r="F41" s="59"/>
      <c r="G41" s="59"/>
      <c r="H41" s="59"/>
      <c r="I41" s="59"/>
      <c r="J41" s="59"/>
      <c r="K41" s="59"/>
      <c r="L41" s="38"/>
      <c r="M41" s="37"/>
      <c r="N41" s="37"/>
      <c r="O41" s="37"/>
      <c r="P41" s="37"/>
    </row>
    <row r="42" spans="1:16" s="2" customFormat="1" x14ac:dyDescent="0.25">
      <c r="A42" s="41"/>
      <c r="B42" s="53" t="s">
        <v>21</v>
      </c>
      <c r="C42" s="60">
        <v>27</v>
      </c>
      <c r="D42" s="60">
        <v>1</v>
      </c>
      <c r="E42" s="60">
        <v>143</v>
      </c>
      <c r="F42" s="60">
        <v>59</v>
      </c>
      <c r="G42" s="60">
        <v>27</v>
      </c>
      <c r="H42" s="60">
        <v>46</v>
      </c>
      <c r="I42" s="60">
        <v>11</v>
      </c>
      <c r="J42" s="60">
        <v>8.2000000000000011</v>
      </c>
      <c r="K42" s="60">
        <v>10</v>
      </c>
      <c r="L42" s="38"/>
      <c r="M42" s="37"/>
      <c r="N42" s="37"/>
      <c r="O42" s="37"/>
      <c r="P42" s="37"/>
    </row>
    <row r="43" spans="1:16" s="4" customFormat="1" x14ac:dyDescent="0.25">
      <c r="A43" s="47"/>
      <c r="B43" s="46" t="s">
        <v>48</v>
      </c>
      <c r="C43" s="60">
        <v>105</v>
      </c>
      <c r="D43" s="47">
        <v>9</v>
      </c>
      <c r="E43" s="47">
        <v>667</v>
      </c>
      <c r="F43" s="47">
        <v>273</v>
      </c>
      <c r="G43" s="47">
        <v>171</v>
      </c>
      <c r="H43" s="47">
        <v>175</v>
      </c>
      <c r="I43" s="47">
        <v>48</v>
      </c>
      <c r="J43" s="52" t="s">
        <v>49</v>
      </c>
      <c r="K43" s="52" t="s">
        <v>49</v>
      </c>
      <c r="L43" s="38"/>
      <c r="M43" s="37"/>
      <c r="N43" s="37"/>
      <c r="O43" s="37"/>
      <c r="P43" s="37"/>
    </row>
    <row r="44" spans="1:16" s="4" customFormat="1" x14ac:dyDescent="0.25">
      <c r="A44" s="47"/>
      <c r="B44" s="46" t="s">
        <v>50</v>
      </c>
      <c r="C44" s="60" t="s">
        <v>49</v>
      </c>
      <c r="D44" s="47" t="s">
        <v>49</v>
      </c>
      <c r="E44" s="36">
        <v>100</v>
      </c>
      <c r="F44" s="36">
        <v>40.929535232383806</v>
      </c>
      <c r="G44" s="36">
        <v>25.637181409295351</v>
      </c>
      <c r="H44" s="36">
        <v>26.236881559220389</v>
      </c>
      <c r="I44" s="36">
        <v>7.1964017991004496</v>
      </c>
      <c r="J44" s="47"/>
      <c r="K44" s="47"/>
      <c r="L44" s="43"/>
      <c r="M44" s="57"/>
      <c r="N44" s="39"/>
      <c r="O44" s="39"/>
      <c r="P44" s="39"/>
    </row>
    <row r="45" spans="1:16" s="4" customFormat="1" x14ac:dyDescent="0.25">
      <c r="A45" s="47"/>
      <c r="B45" s="46" t="s">
        <v>51</v>
      </c>
      <c r="C45" s="47">
        <v>212</v>
      </c>
      <c r="D45" s="47" t="s">
        <v>49</v>
      </c>
      <c r="E45" s="47">
        <v>1440</v>
      </c>
      <c r="F45" s="47">
        <v>601</v>
      </c>
      <c r="G45" s="47">
        <v>323</v>
      </c>
      <c r="H45" s="47">
        <v>432</v>
      </c>
      <c r="I45" s="47">
        <v>84</v>
      </c>
      <c r="J45" s="47"/>
      <c r="K45" s="47"/>
      <c r="L45" s="43"/>
      <c r="M45" s="39"/>
      <c r="N45" s="39"/>
      <c r="O45" s="39"/>
      <c r="P45" s="39"/>
    </row>
    <row r="46" spans="1:16" s="4" customFormat="1" x14ac:dyDescent="0.25">
      <c r="A46" s="47"/>
      <c r="B46" s="46" t="s">
        <v>50</v>
      </c>
      <c r="C46" s="47"/>
      <c r="D46" s="47"/>
      <c r="E46" s="47">
        <v>100</v>
      </c>
      <c r="F46" s="52">
        <v>41.736111111111114</v>
      </c>
      <c r="G46" s="52">
        <v>22.430555555555557</v>
      </c>
      <c r="H46" s="52">
        <v>30</v>
      </c>
      <c r="I46" s="52">
        <v>5.833333333333333</v>
      </c>
      <c r="J46" s="47"/>
      <c r="K46" s="47"/>
      <c r="L46" s="43"/>
      <c r="M46" s="57"/>
      <c r="N46" s="39"/>
      <c r="O46" s="39"/>
      <c r="P46" s="39"/>
    </row>
    <row r="47" spans="1:16" s="4" customFormat="1" x14ac:dyDescent="0.25">
      <c r="A47" s="47"/>
      <c r="B47" s="45" t="s">
        <v>52</v>
      </c>
      <c r="C47" s="45"/>
      <c r="D47" s="45"/>
      <c r="E47" s="45"/>
      <c r="F47" s="45"/>
      <c r="G47" s="45"/>
      <c r="H47" s="45"/>
      <c r="I47" s="45"/>
      <c r="J47" s="45"/>
      <c r="K47" s="45"/>
      <c r="L47" s="43"/>
      <c r="M47" s="39"/>
      <c r="N47" s="39"/>
      <c r="O47" s="39"/>
      <c r="P47" s="39"/>
    </row>
    <row r="48" spans="1:16" s="2" customFormat="1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3"/>
      <c r="M48" s="39"/>
      <c r="N48" s="39"/>
      <c r="O48" s="39"/>
      <c r="P48" s="39"/>
    </row>
  </sheetData>
  <mergeCells count="7">
    <mergeCell ref="B22:K22"/>
    <mergeCell ref="B33:K33"/>
    <mergeCell ref="B1:K1"/>
    <mergeCell ref="B2:K2"/>
    <mergeCell ref="B3:K3"/>
    <mergeCell ref="B5:K5"/>
    <mergeCell ref="B13:K13"/>
  </mergeCells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7"/>
  <sheetViews>
    <sheetView topLeftCell="A16" zoomScaleNormal="100" workbookViewId="0">
      <selection activeCell="R25" sqref="R25"/>
    </sheetView>
  </sheetViews>
  <sheetFormatPr defaultRowHeight="15" x14ac:dyDescent="0.25"/>
  <cols>
    <col min="1" max="1" width="3.140625" style="28" customWidth="1"/>
    <col min="2" max="2" width="39.28515625" style="30" customWidth="1"/>
    <col min="3" max="3" width="7.5703125" style="30" customWidth="1"/>
    <col min="4" max="4" width="6.5703125" style="30" customWidth="1"/>
    <col min="5" max="6" width="6.42578125" style="30" customWidth="1"/>
    <col min="7" max="8" width="5.7109375" style="30" customWidth="1"/>
    <col min="9" max="9" width="5.5703125" style="30" customWidth="1"/>
    <col min="10" max="10" width="7.28515625" style="30" customWidth="1"/>
    <col min="11" max="11" width="7.42578125" style="30" customWidth="1"/>
  </cols>
  <sheetData>
    <row r="1" spans="1:11" s="2" customForma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2" customFormat="1" ht="39" customHeight="1" x14ac:dyDescent="0.25">
      <c r="A3" s="81"/>
      <c r="B3" s="88" t="s">
        <v>119</v>
      </c>
      <c r="C3" s="89"/>
      <c r="D3" s="89"/>
      <c r="E3" s="89"/>
      <c r="F3" s="89"/>
      <c r="G3" s="89"/>
      <c r="H3" s="89"/>
      <c r="I3" s="89"/>
      <c r="J3" s="89"/>
      <c r="K3" s="89"/>
    </row>
    <row r="4" spans="1:11" s="2" customFormat="1" ht="15" customHeight="1" x14ac:dyDescent="0.25">
      <c r="A4" s="93"/>
      <c r="B4" s="95" t="s">
        <v>53</v>
      </c>
      <c r="C4" s="97" t="s">
        <v>3</v>
      </c>
      <c r="D4" s="98" t="s">
        <v>4</v>
      </c>
      <c r="E4" s="98" t="s">
        <v>5</v>
      </c>
      <c r="F4" s="98" t="s">
        <v>6</v>
      </c>
      <c r="G4" s="98" t="s">
        <v>7</v>
      </c>
      <c r="H4" s="98" t="s">
        <v>8</v>
      </c>
      <c r="I4" s="98" t="s">
        <v>9</v>
      </c>
      <c r="J4" s="98" t="s">
        <v>10</v>
      </c>
      <c r="K4" s="98" t="s">
        <v>54</v>
      </c>
    </row>
    <row r="5" spans="1:11" s="2" customFormat="1" ht="43.5" customHeight="1" x14ac:dyDescent="0.25">
      <c r="A5" s="94"/>
      <c r="B5" s="96"/>
      <c r="C5" s="97"/>
      <c r="D5" s="98"/>
      <c r="E5" s="98"/>
      <c r="F5" s="98"/>
      <c r="G5" s="98"/>
      <c r="H5" s="98"/>
      <c r="I5" s="98"/>
      <c r="J5" s="98"/>
      <c r="K5" s="98"/>
    </row>
    <row r="6" spans="1:11" s="2" customFormat="1" x14ac:dyDescent="0.25">
      <c r="A6" s="11"/>
      <c r="B6" s="99" t="s">
        <v>55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1" s="2" customFormat="1" x14ac:dyDescent="0.25">
      <c r="A7" s="11">
        <v>1</v>
      </c>
      <c r="B7" s="65" t="s">
        <v>56</v>
      </c>
      <c r="C7" s="66">
        <v>5</v>
      </c>
      <c r="D7" s="66" t="s">
        <v>18</v>
      </c>
      <c r="E7" s="66">
        <v>30</v>
      </c>
      <c r="F7" s="66">
        <v>10</v>
      </c>
      <c r="G7" s="66">
        <v>7</v>
      </c>
      <c r="H7" s="66">
        <v>13</v>
      </c>
      <c r="I7" s="66"/>
      <c r="J7" s="66">
        <v>1</v>
      </c>
      <c r="K7" s="66">
        <v>2</v>
      </c>
    </row>
    <row r="8" spans="1:11" s="2" customFormat="1" x14ac:dyDescent="0.25">
      <c r="A8" s="11">
        <v>2</v>
      </c>
      <c r="B8" s="65" t="s">
        <v>57</v>
      </c>
      <c r="C8" s="66">
        <v>4</v>
      </c>
      <c r="D8" s="66" t="s">
        <v>18</v>
      </c>
      <c r="E8" s="66">
        <v>19</v>
      </c>
      <c r="F8" s="66">
        <v>10</v>
      </c>
      <c r="G8" s="66">
        <v>3</v>
      </c>
      <c r="H8" s="66">
        <v>6</v>
      </c>
      <c r="I8" s="66"/>
      <c r="J8" s="66">
        <v>1</v>
      </c>
      <c r="K8" s="66">
        <v>0.9</v>
      </c>
    </row>
    <row r="9" spans="1:11" s="2" customFormat="1" x14ac:dyDescent="0.25">
      <c r="A9" s="11">
        <v>3</v>
      </c>
      <c r="B9" s="65" t="s">
        <v>58</v>
      </c>
      <c r="C9" s="66">
        <v>3</v>
      </c>
      <c r="D9" s="66" t="s">
        <v>14</v>
      </c>
      <c r="E9" s="66">
        <v>18</v>
      </c>
      <c r="F9" s="66">
        <v>9</v>
      </c>
      <c r="G9" s="66"/>
      <c r="H9" s="66">
        <v>6</v>
      </c>
      <c r="I9" s="66">
        <v>3</v>
      </c>
      <c r="J9" s="66">
        <v>0.9</v>
      </c>
      <c r="K9" s="66">
        <v>0.9</v>
      </c>
    </row>
    <row r="10" spans="1:11" s="2" customFormat="1" x14ac:dyDescent="0.25">
      <c r="A10" s="11">
        <v>4</v>
      </c>
      <c r="B10" s="65" t="s">
        <v>59</v>
      </c>
      <c r="C10" s="66">
        <v>4</v>
      </c>
      <c r="D10" s="66" t="s">
        <v>18</v>
      </c>
      <c r="E10" s="66">
        <v>19</v>
      </c>
      <c r="F10" s="66">
        <v>10</v>
      </c>
      <c r="G10" s="66">
        <v>3</v>
      </c>
      <c r="H10" s="66">
        <v>6</v>
      </c>
      <c r="I10" s="66"/>
      <c r="J10" s="66">
        <v>1</v>
      </c>
      <c r="K10" s="66">
        <v>0.9</v>
      </c>
    </row>
    <row r="11" spans="1:11" s="2" customFormat="1" x14ac:dyDescent="0.25">
      <c r="A11" s="11">
        <v>5</v>
      </c>
      <c r="B11" s="65" t="s">
        <v>60</v>
      </c>
      <c r="C11" s="66">
        <v>2</v>
      </c>
      <c r="D11" s="66" t="s">
        <v>18</v>
      </c>
      <c r="E11" s="66">
        <v>18</v>
      </c>
      <c r="F11" s="66"/>
      <c r="G11" s="66"/>
      <c r="H11" s="66">
        <v>18</v>
      </c>
      <c r="I11" s="66"/>
      <c r="J11" s="66"/>
      <c r="K11" s="66">
        <v>1.8</v>
      </c>
    </row>
    <row r="12" spans="1:11" s="2" customFormat="1" ht="25.5" x14ac:dyDescent="0.25">
      <c r="A12" s="11">
        <v>6</v>
      </c>
      <c r="B12" s="65" t="s">
        <v>61</v>
      </c>
      <c r="C12" s="66">
        <v>2</v>
      </c>
      <c r="D12" s="66" t="s">
        <v>18</v>
      </c>
      <c r="E12" s="66">
        <v>18</v>
      </c>
      <c r="F12" s="66">
        <v>18</v>
      </c>
      <c r="G12" s="66"/>
      <c r="H12" s="66"/>
      <c r="I12" s="66"/>
      <c r="J12" s="66">
        <v>1.8</v>
      </c>
      <c r="K12" s="66"/>
    </row>
    <row r="13" spans="1:11" s="2" customFormat="1" ht="25.5" x14ac:dyDescent="0.25">
      <c r="A13" s="11">
        <v>7</v>
      </c>
      <c r="B13" s="65" t="s">
        <v>62</v>
      </c>
      <c r="C13" s="66">
        <v>2</v>
      </c>
      <c r="D13" s="66" t="s">
        <v>18</v>
      </c>
      <c r="E13" s="66">
        <v>18</v>
      </c>
      <c r="F13" s="66">
        <v>18</v>
      </c>
      <c r="G13" s="66"/>
      <c r="H13" s="66"/>
      <c r="I13" s="66"/>
      <c r="J13" s="66">
        <v>1.8</v>
      </c>
      <c r="K13" s="66"/>
    </row>
    <row r="14" spans="1:11" s="2" customFormat="1" x14ac:dyDescent="0.25">
      <c r="A14" s="11">
        <v>8</v>
      </c>
      <c r="B14" s="65" t="s">
        <v>63</v>
      </c>
      <c r="C14" s="66">
        <v>3</v>
      </c>
      <c r="D14" s="66" t="s">
        <v>18</v>
      </c>
      <c r="E14" s="66">
        <v>18</v>
      </c>
      <c r="F14" s="66">
        <v>9</v>
      </c>
      <c r="G14" s="66">
        <v>9</v>
      </c>
      <c r="H14" s="66"/>
      <c r="I14" s="66"/>
      <c r="J14" s="66">
        <v>0.9</v>
      </c>
      <c r="K14" s="66">
        <v>0.9</v>
      </c>
    </row>
    <row r="15" spans="1:11" s="2" customFormat="1" ht="25.5" x14ac:dyDescent="0.25">
      <c r="A15" s="11">
        <v>9</v>
      </c>
      <c r="B15" s="65" t="s">
        <v>64</v>
      </c>
      <c r="C15" s="66">
        <v>1</v>
      </c>
      <c r="D15" s="66" t="s">
        <v>18</v>
      </c>
      <c r="E15" s="66">
        <v>6</v>
      </c>
      <c r="F15" s="66">
        <v>6</v>
      </c>
      <c r="G15" s="66"/>
      <c r="H15" s="66"/>
      <c r="I15" s="66"/>
      <c r="J15" s="66">
        <v>0.6</v>
      </c>
      <c r="K15" s="66"/>
    </row>
    <row r="16" spans="1:11" s="2" customFormat="1" x14ac:dyDescent="0.25">
      <c r="A16" s="11">
        <v>10</v>
      </c>
      <c r="B16" s="65" t="s">
        <v>65</v>
      </c>
      <c r="C16" s="66">
        <v>2</v>
      </c>
      <c r="D16" s="66" t="s">
        <v>18</v>
      </c>
      <c r="E16" s="66">
        <v>9</v>
      </c>
      <c r="F16" s="66"/>
      <c r="G16" s="66">
        <v>6</v>
      </c>
      <c r="H16" s="66">
        <v>3</v>
      </c>
      <c r="I16" s="66"/>
      <c r="J16" s="66"/>
      <c r="K16" s="66">
        <v>0.9</v>
      </c>
    </row>
    <row r="17" spans="1:25" s="2" customFormat="1" x14ac:dyDescent="0.25">
      <c r="A17" s="11">
        <v>11</v>
      </c>
      <c r="B17" s="65" t="s">
        <v>66</v>
      </c>
      <c r="C17" s="66">
        <v>2</v>
      </c>
      <c r="D17" s="66" t="s">
        <v>18</v>
      </c>
      <c r="E17" s="66">
        <v>18</v>
      </c>
      <c r="F17" s="66"/>
      <c r="G17" s="66"/>
      <c r="H17" s="66">
        <v>18</v>
      </c>
      <c r="I17" s="66"/>
      <c r="J17" s="66"/>
      <c r="K17" s="66">
        <v>1.8</v>
      </c>
    </row>
    <row r="18" spans="1:25" s="2" customFormat="1" x14ac:dyDescent="0.25">
      <c r="A18" s="11"/>
      <c r="B18" s="12" t="s">
        <v>21</v>
      </c>
      <c r="C18" s="13">
        <f>SUM(C7:C17)</f>
        <v>30</v>
      </c>
      <c r="D18" s="13">
        <v>1</v>
      </c>
      <c r="E18" s="13">
        <f t="shared" ref="E18:J18" si="0">SUM(E7:E17)</f>
        <v>191</v>
      </c>
      <c r="F18" s="13">
        <f t="shared" si="0"/>
        <v>90</v>
      </c>
      <c r="G18" s="13">
        <f t="shared" si="0"/>
        <v>28</v>
      </c>
      <c r="H18" s="13">
        <f t="shared" si="0"/>
        <v>70</v>
      </c>
      <c r="I18" s="13">
        <f t="shared" si="0"/>
        <v>3</v>
      </c>
      <c r="J18" s="13">
        <f t="shared" si="0"/>
        <v>9</v>
      </c>
      <c r="K18" s="13">
        <v>10.100000000000001</v>
      </c>
    </row>
    <row r="19" spans="1:25" s="2" customFormat="1" x14ac:dyDescent="0.25">
      <c r="A19" s="11"/>
      <c r="B19" s="90" t="s">
        <v>67</v>
      </c>
      <c r="C19" s="91"/>
      <c r="D19" s="91"/>
      <c r="E19" s="91"/>
      <c r="F19" s="91"/>
      <c r="G19" s="91"/>
      <c r="H19" s="91"/>
      <c r="I19" s="91"/>
      <c r="J19" s="91"/>
      <c r="K19" s="92"/>
    </row>
    <row r="20" spans="1:25" s="2" customFormat="1" x14ac:dyDescent="0.25">
      <c r="A20" s="11">
        <v>1</v>
      </c>
      <c r="B20" s="65" t="s">
        <v>68</v>
      </c>
      <c r="C20" s="66">
        <v>4</v>
      </c>
      <c r="D20" s="66" t="s">
        <v>14</v>
      </c>
      <c r="E20" s="66">
        <v>30</v>
      </c>
      <c r="F20" s="66">
        <v>10</v>
      </c>
      <c r="G20" s="66">
        <v>7</v>
      </c>
      <c r="H20" s="66">
        <v>13</v>
      </c>
      <c r="I20" s="66"/>
      <c r="J20" s="66">
        <v>1</v>
      </c>
      <c r="K20" s="66">
        <v>2</v>
      </c>
    </row>
    <row r="21" spans="1:25" s="2" customFormat="1" x14ac:dyDescent="0.25">
      <c r="A21" s="11">
        <v>2</v>
      </c>
      <c r="B21" s="65" t="s">
        <v>69</v>
      </c>
      <c r="C21" s="66">
        <v>3</v>
      </c>
      <c r="D21" s="66" t="s">
        <v>14</v>
      </c>
      <c r="E21" s="66">
        <v>18</v>
      </c>
      <c r="F21" s="66">
        <v>9</v>
      </c>
      <c r="G21" s="66">
        <v>3</v>
      </c>
      <c r="H21" s="66">
        <v>6</v>
      </c>
      <c r="I21" s="66"/>
      <c r="J21" s="66">
        <v>0.9</v>
      </c>
      <c r="K21" s="66">
        <v>0.9</v>
      </c>
    </row>
    <row r="22" spans="1:25" s="2" customFormat="1" x14ac:dyDescent="0.25">
      <c r="A22" s="11">
        <v>3</v>
      </c>
      <c r="B22" s="65" t="s">
        <v>70</v>
      </c>
      <c r="C22" s="66">
        <v>5</v>
      </c>
      <c r="D22" s="66" t="s">
        <v>14</v>
      </c>
      <c r="E22" s="66">
        <v>36</v>
      </c>
      <c r="F22" s="66">
        <v>18</v>
      </c>
      <c r="G22" s="66">
        <v>6</v>
      </c>
      <c r="H22" s="66">
        <v>12</v>
      </c>
      <c r="I22" s="66"/>
      <c r="J22" s="66">
        <v>1.8</v>
      </c>
      <c r="K22" s="66">
        <v>1.8</v>
      </c>
    </row>
    <row r="23" spans="1:25" s="2" customFormat="1" x14ac:dyDescent="0.25">
      <c r="A23" s="11">
        <v>4</v>
      </c>
      <c r="B23" s="65" t="s">
        <v>71</v>
      </c>
      <c r="C23" s="66">
        <v>4</v>
      </c>
      <c r="D23" s="66" t="s">
        <v>14</v>
      </c>
      <c r="E23" s="66">
        <v>27</v>
      </c>
      <c r="F23" s="66">
        <v>9</v>
      </c>
      <c r="G23" s="66">
        <v>6</v>
      </c>
      <c r="H23" s="66">
        <v>12</v>
      </c>
      <c r="I23" s="66"/>
      <c r="J23" s="66">
        <v>0.9</v>
      </c>
      <c r="K23" s="66">
        <v>1.8</v>
      </c>
    </row>
    <row r="24" spans="1:25" s="1" customFormat="1" x14ac:dyDescent="0.25">
      <c r="A24" s="14">
        <v>5</v>
      </c>
      <c r="B24" s="65" t="s">
        <v>72</v>
      </c>
      <c r="C24" s="66">
        <v>5</v>
      </c>
      <c r="D24" s="66" t="s">
        <v>14</v>
      </c>
      <c r="E24" s="66">
        <v>36</v>
      </c>
      <c r="F24" s="66">
        <v>9</v>
      </c>
      <c r="G24" s="66">
        <v>6</v>
      </c>
      <c r="H24" s="66">
        <v>18</v>
      </c>
      <c r="I24" s="66">
        <v>3</v>
      </c>
      <c r="J24" s="35">
        <v>0.9</v>
      </c>
      <c r="K24" s="35">
        <v>2.7</v>
      </c>
      <c r="M24" s="2"/>
    </row>
    <row r="25" spans="1:25" s="2" customFormat="1" x14ac:dyDescent="0.25">
      <c r="A25" s="14">
        <v>6</v>
      </c>
      <c r="B25" s="80" t="s">
        <v>73</v>
      </c>
      <c r="C25" s="14">
        <v>3</v>
      </c>
      <c r="D25" s="14" t="s">
        <v>18</v>
      </c>
      <c r="E25" s="14">
        <v>18</v>
      </c>
      <c r="F25" s="14">
        <v>9</v>
      </c>
      <c r="G25" s="14">
        <v>3</v>
      </c>
      <c r="H25" s="14">
        <v>6</v>
      </c>
      <c r="I25" s="14"/>
      <c r="J25" s="14">
        <v>0.9</v>
      </c>
      <c r="K25" s="14">
        <v>0.9</v>
      </c>
      <c r="P25" s="15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2" customFormat="1" x14ac:dyDescent="0.25">
      <c r="A26" s="11">
        <v>7</v>
      </c>
      <c r="B26" s="65" t="s">
        <v>74</v>
      </c>
      <c r="C26" s="66">
        <v>2</v>
      </c>
      <c r="D26" s="66" t="s">
        <v>18</v>
      </c>
      <c r="E26" s="66">
        <v>15</v>
      </c>
      <c r="F26" s="66"/>
      <c r="G26" s="66"/>
      <c r="H26" s="66">
        <v>15</v>
      </c>
      <c r="I26" s="66"/>
      <c r="J26" s="66"/>
      <c r="K26" s="66">
        <v>1.5</v>
      </c>
    </row>
    <row r="27" spans="1:25" s="2" customFormat="1" x14ac:dyDescent="0.25">
      <c r="A27" s="11"/>
      <c r="B27" s="12" t="s">
        <v>21</v>
      </c>
      <c r="C27" s="13">
        <f>SUM(C20:C26)</f>
        <v>26</v>
      </c>
      <c r="D27" s="13">
        <v>5</v>
      </c>
      <c r="E27" s="13">
        <f>SUM(E20:E26)</f>
        <v>180</v>
      </c>
      <c r="F27" s="13">
        <f t="shared" ref="F27:K27" si="1">SUM(F20:F26)</f>
        <v>64</v>
      </c>
      <c r="G27" s="13">
        <f t="shared" si="1"/>
        <v>31</v>
      </c>
      <c r="H27" s="13">
        <f t="shared" si="1"/>
        <v>82</v>
      </c>
      <c r="I27" s="13">
        <f t="shared" si="1"/>
        <v>3</v>
      </c>
      <c r="J27" s="13">
        <f t="shared" si="1"/>
        <v>6.4000000000000012</v>
      </c>
      <c r="K27" s="13">
        <f t="shared" si="1"/>
        <v>11.6</v>
      </c>
    </row>
    <row r="28" spans="1:25" s="2" customFormat="1" x14ac:dyDescent="0.25">
      <c r="A28" s="11"/>
      <c r="B28" s="90" t="s">
        <v>75</v>
      </c>
      <c r="C28" s="91"/>
      <c r="D28" s="91"/>
      <c r="E28" s="91"/>
      <c r="F28" s="91"/>
      <c r="G28" s="91"/>
      <c r="H28" s="91"/>
      <c r="I28" s="91"/>
      <c r="J28" s="91"/>
      <c r="K28" s="92"/>
    </row>
    <row r="29" spans="1:25" s="1" customFormat="1" x14ac:dyDescent="0.25">
      <c r="A29" s="14">
        <v>1</v>
      </c>
      <c r="B29" s="65" t="s">
        <v>76</v>
      </c>
      <c r="C29" s="66">
        <v>4</v>
      </c>
      <c r="D29" s="66" t="s">
        <v>14</v>
      </c>
      <c r="E29" s="66">
        <v>36</v>
      </c>
      <c r="F29" s="66">
        <v>18</v>
      </c>
      <c r="G29" s="66">
        <v>9</v>
      </c>
      <c r="H29" s="66">
        <v>6</v>
      </c>
      <c r="I29" s="66">
        <v>3</v>
      </c>
      <c r="J29" s="35">
        <v>1.8</v>
      </c>
      <c r="K29" s="35">
        <v>1.8</v>
      </c>
    </row>
    <row r="30" spans="1:25" s="2" customFormat="1" x14ac:dyDescent="0.25">
      <c r="A30" s="11">
        <v>2</v>
      </c>
      <c r="B30" s="65" t="s">
        <v>77</v>
      </c>
      <c r="C30" s="13">
        <v>5</v>
      </c>
      <c r="D30" s="66" t="s">
        <v>14</v>
      </c>
      <c r="E30" s="66">
        <v>45</v>
      </c>
      <c r="F30" s="66">
        <v>18</v>
      </c>
      <c r="G30" s="66">
        <v>6</v>
      </c>
      <c r="H30" s="66">
        <v>18</v>
      </c>
      <c r="I30" s="66">
        <v>3</v>
      </c>
      <c r="J30" s="35">
        <v>1.8</v>
      </c>
      <c r="K30" s="35">
        <v>2.4</v>
      </c>
      <c r="M30" s="1"/>
    </row>
    <row r="31" spans="1:25" s="2" customFormat="1" x14ac:dyDescent="0.25">
      <c r="A31" s="11">
        <v>3</v>
      </c>
      <c r="B31" s="65" t="s">
        <v>78</v>
      </c>
      <c r="C31" s="66">
        <v>4</v>
      </c>
      <c r="D31" s="66" t="s">
        <v>18</v>
      </c>
      <c r="E31" s="66">
        <v>36</v>
      </c>
      <c r="F31" s="66">
        <v>18</v>
      </c>
      <c r="G31" s="66">
        <v>12</v>
      </c>
      <c r="H31" s="66">
        <v>6</v>
      </c>
      <c r="I31" s="66"/>
      <c r="J31" s="35">
        <v>1.8</v>
      </c>
      <c r="K31" s="35">
        <v>1.8</v>
      </c>
      <c r="M31" s="1"/>
    </row>
    <row r="32" spans="1:25" s="2" customFormat="1" x14ac:dyDescent="0.25">
      <c r="A32" s="11">
        <v>4</v>
      </c>
      <c r="B32" s="65" t="s">
        <v>79</v>
      </c>
      <c r="C32" s="66">
        <v>4</v>
      </c>
      <c r="D32" s="66" t="s">
        <v>18</v>
      </c>
      <c r="E32" s="66">
        <v>36</v>
      </c>
      <c r="F32" s="66">
        <v>18</v>
      </c>
      <c r="G32" s="66">
        <v>6</v>
      </c>
      <c r="H32" s="66">
        <v>6</v>
      </c>
      <c r="I32" s="66">
        <v>6</v>
      </c>
      <c r="J32" s="35">
        <v>1.2</v>
      </c>
      <c r="K32" s="35">
        <v>2.4</v>
      </c>
      <c r="M32" s="1"/>
    </row>
    <row r="33" spans="1:13" s="2" customFormat="1" x14ac:dyDescent="0.25">
      <c r="A33" s="11">
        <v>5</v>
      </c>
      <c r="B33" s="65" t="s">
        <v>80</v>
      </c>
      <c r="C33" s="66">
        <v>4</v>
      </c>
      <c r="D33" s="66" t="s">
        <v>18</v>
      </c>
      <c r="E33" s="66">
        <v>36</v>
      </c>
      <c r="F33" s="66">
        <v>18</v>
      </c>
      <c r="G33" s="66">
        <v>12</v>
      </c>
      <c r="H33" s="66">
        <v>6</v>
      </c>
      <c r="I33" s="66"/>
      <c r="J33" s="35">
        <v>1.8</v>
      </c>
      <c r="K33" s="35">
        <v>1.8</v>
      </c>
      <c r="M33" s="1"/>
    </row>
    <row r="34" spans="1:13" s="2" customFormat="1" x14ac:dyDescent="0.25">
      <c r="A34" s="11">
        <v>6</v>
      </c>
      <c r="B34" s="65" t="s">
        <v>81</v>
      </c>
      <c r="C34" s="66">
        <v>2</v>
      </c>
      <c r="D34" s="66" t="s">
        <v>18</v>
      </c>
      <c r="E34" s="66">
        <v>15</v>
      </c>
      <c r="F34" s="66"/>
      <c r="G34" s="66"/>
      <c r="H34" s="66">
        <v>15</v>
      </c>
      <c r="I34" s="66"/>
      <c r="J34" s="66"/>
      <c r="K34" s="35">
        <v>1.5</v>
      </c>
      <c r="M34" s="1"/>
    </row>
    <row r="35" spans="1:13" s="2" customFormat="1" x14ac:dyDescent="0.25">
      <c r="A35" s="11"/>
      <c r="B35" s="12" t="s">
        <v>21</v>
      </c>
      <c r="C35" s="13">
        <f>SUM(C29:C34)</f>
        <v>23</v>
      </c>
      <c r="D35" s="13">
        <v>2</v>
      </c>
      <c r="E35" s="13">
        <f t="shared" ref="E35:K35" si="2">SUM(E29:E34)</f>
        <v>204</v>
      </c>
      <c r="F35" s="13">
        <f t="shared" si="2"/>
        <v>90</v>
      </c>
      <c r="G35" s="13">
        <f t="shared" si="2"/>
        <v>45</v>
      </c>
      <c r="H35" s="13">
        <f t="shared" si="2"/>
        <v>57</v>
      </c>
      <c r="I35" s="13">
        <f t="shared" si="2"/>
        <v>12</v>
      </c>
      <c r="J35" s="13">
        <f t="shared" si="2"/>
        <v>8.4</v>
      </c>
      <c r="K35" s="13">
        <f t="shared" si="2"/>
        <v>11.700000000000001</v>
      </c>
    </row>
    <row r="36" spans="1:13" s="2" customFormat="1" x14ac:dyDescent="0.25">
      <c r="A36" s="11"/>
      <c r="B36" s="90" t="s">
        <v>82</v>
      </c>
      <c r="C36" s="91"/>
      <c r="D36" s="91"/>
      <c r="E36" s="91"/>
      <c r="F36" s="91"/>
      <c r="G36" s="91"/>
      <c r="H36" s="91"/>
      <c r="I36" s="91"/>
      <c r="J36" s="91"/>
      <c r="K36" s="92"/>
    </row>
    <row r="37" spans="1:13" s="2" customFormat="1" x14ac:dyDescent="0.25">
      <c r="A37" s="11">
        <v>1</v>
      </c>
      <c r="B37" s="65" t="s">
        <v>83</v>
      </c>
      <c r="C37" s="66">
        <v>5</v>
      </c>
      <c r="D37" s="66" t="s">
        <v>14</v>
      </c>
      <c r="E37" s="66">
        <v>36</v>
      </c>
      <c r="F37" s="66">
        <v>18</v>
      </c>
      <c r="G37" s="66">
        <v>9</v>
      </c>
      <c r="H37" s="66">
        <v>6</v>
      </c>
      <c r="I37" s="66">
        <v>3</v>
      </c>
      <c r="J37" s="66">
        <v>1.8</v>
      </c>
      <c r="K37" s="66">
        <v>1.8</v>
      </c>
    </row>
    <row r="38" spans="1:13" s="2" customFormat="1" x14ac:dyDescent="0.25">
      <c r="A38" s="11">
        <v>2</v>
      </c>
      <c r="B38" s="65" t="s">
        <v>84</v>
      </c>
      <c r="C38" s="66">
        <v>4</v>
      </c>
      <c r="D38" s="66" t="s">
        <v>18</v>
      </c>
      <c r="E38" s="66">
        <v>27</v>
      </c>
      <c r="F38" s="66">
        <v>9</v>
      </c>
      <c r="G38" s="66">
        <v>6</v>
      </c>
      <c r="H38" s="66">
        <v>9</v>
      </c>
      <c r="I38" s="66">
        <v>3</v>
      </c>
      <c r="J38" s="66">
        <v>0.9</v>
      </c>
      <c r="K38" s="66">
        <v>1.8</v>
      </c>
    </row>
    <row r="39" spans="1:13" s="2" customFormat="1" x14ac:dyDescent="0.25">
      <c r="A39" s="11">
        <v>3</v>
      </c>
      <c r="B39" s="65" t="s">
        <v>85</v>
      </c>
      <c r="C39" s="66">
        <v>3</v>
      </c>
      <c r="D39" s="66" t="s">
        <v>18</v>
      </c>
      <c r="E39" s="66">
        <v>18</v>
      </c>
      <c r="F39" s="66">
        <v>9</v>
      </c>
      <c r="G39" s="66">
        <v>6</v>
      </c>
      <c r="H39" s="66"/>
      <c r="I39" s="66">
        <v>3</v>
      </c>
      <c r="J39" s="66">
        <v>0.9</v>
      </c>
      <c r="K39" s="66">
        <v>0.9</v>
      </c>
    </row>
    <row r="40" spans="1:13" s="2" customFormat="1" x14ac:dyDescent="0.25">
      <c r="A40" s="11">
        <v>4</v>
      </c>
      <c r="B40" s="65" t="s">
        <v>86</v>
      </c>
      <c r="C40" s="66">
        <v>4</v>
      </c>
      <c r="D40" s="66" t="s">
        <v>18</v>
      </c>
      <c r="E40" s="66">
        <v>27</v>
      </c>
      <c r="F40" s="66">
        <v>9</v>
      </c>
      <c r="G40" s="66">
        <v>9</v>
      </c>
      <c r="H40" s="66">
        <v>6</v>
      </c>
      <c r="I40" s="66">
        <v>3</v>
      </c>
      <c r="J40" s="66">
        <v>0.9</v>
      </c>
      <c r="K40" s="66">
        <v>1.8</v>
      </c>
    </row>
    <row r="41" spans="1:13" s="2" customFormat="1" x14ac:dyDescent="0.25">
      <c r="A41" s="11">
        <v>5</v>
      </c>
      <c r="B41" s="65" t="s">
        <v>87</v>
      </c>
      <c r="C41" s="66">
        <v>5</v>
      </c>
      <c r="D41" s="66" t="s">
        <v>14</v>
      </c>
      <c r="E41" s="66">
        <v>36</v>
      </c>
      <c r="F41" s="66">
        <v>18</v>
      </c>
      <c r="G41" s="66">
        <v>9</v>
      </c>
      <c r="H41" s="66">
        <v>6</v>
      </c>
      <c r="I41" s="66">
        <v>3</v>
      </c>
      <c r="J41" s="66">
        <v>1.8</v>
      </c>
      <c r="K41" s="66">
        <v>1.8</v>
      </c>
    </row>
    <row r="42" spans="1:13" s="2" customFormat="1" x14ac:dyDescent="0.25">
      <c r="A42" s="11">
        <v>6</v>
      </c>
      <c r="B42" s="65" t="s">
        <v>88</v>
      </c>
      <c r="C42" s="66">
        <v>5</v>
      </c>
      <c r="D42" s="66" t="s">
        <v>14</v>
      </c>
      <c r="E42" s="66">
        <v>36</v>
      </c>
      <c r="F42" s="66">
        <v>18</v>
      </c>
      <c r="G42" s="66">
        <v>9</v>
      </c>
      <c r="H42" s="66">
        <v>6</v>
      </c>
      <c r="I42" s="66">
        <v>3</v>
      </c>
      <c r="J42" s="66">
        <v>1.8</v>
      </c>
      <c r="K42" s="66">
        <v>1.8</v>
      </c>
    </row>
    <row r="43" spans="1:13" s="2" customFormat="1" x14ac:dyDescent="0.25">
      <c r="A43" s="11">
        <v>7</v>
      </c>
      <c r="B43" s="65" t="s">
        <v>89</v>
      </c>
      <c r="C43" s="13">
        <v>2</v>
      </c>
      <c r="D43" s="66" t="s">
        <v>14</v>
      </c>
      <c r="E43" s="66">
        <v>15</v>
      </c>
      <c r="F43" s="66"/>
      <c r="G43" s="66"/>
      <c r="H43" s="66">
        <v>15</v>
      </c>
      <c r="I43" s="66"/>
      <c r="J43" s="66"/>
      <c r="K43" s="66">
        <v>1.5</v>
      </c>
    </row>
    <row r="44" spans="1:13" s="2" customFormat="1" x14ac:dyDescent="0.25">
      <c r="A44" s="11"/>
      <c r="B44" s="12" t="s">
        <v>21</v>
      </c>
      <c r="C44" s="13">
        <f>SUM(C37:C43)</f>
        <v>28</v>
      </c>
      <c r="D44" s="13">
        <v>4</v>
      </c>
      <c r="E44" s="13">
        <f>SUM(E37:E43)</f>
        <v>195</v>
      </c>
      <c r="F44" s="13">
        <f t="shared" ref="F44:K44" si="3">SUM(F37:F43)</f>
        <v>81</v>
      </c>
      <c r="G44" s="13">
        <f t="shared" si="3"/>
        <v>48</v>
      </c>
      <c r="H44" s="13">
        <f t="shared" si="3"/>
        <v>48</v>
      </c>
      <c r="I44" s="13">
        <f t="shared" si="3"/>
        <v>18</v>
      </c>
      <c r="J44" s="13">
        <f t="shared" si="3"/>
        <v>8.1</v>
      </c>
      <c r="K44" s="13">
        <f t="shared" si="3"/>
        <v>11.4</v>
      </c>
    </row>
    <row r="45" spans="1:13" s="2" customFormat="1" x14ac:dyDescent="0.25">
      <c r="A45" s="11"/>
      <c r="B45" s="17" t="s">
        <v>90</v>
      </c>
      <c r="C45" s="18">
        <f>SUM(C18,C27,C35,C44)</f>
        <v>107</v>
      </c>
      <c r="D45" s="18">
        <f t="shared" ref="D45:I45" si="4">SUM(D18,D27,D35,D44)</f>
        <v>12</v>
      </c>
      <c r="E45" s="18">
        <f t="shared" si="4"/>
        <v>770</v>
      </c>
      <c r="F45" s="18">
        <f t="shared" si="4"/>
        <v>325</v>
      </c>
      <c r="G45" s="18">
        <f t="shared" si="4"/>
        <v>152</v>
      </c>
      <c r="H45" s="18">
        <f t="shared" si="4"/>
        <v>257</v>
      </c>
      <c r="I45" s="18">
        <f t="shared" si="4"/>
        <v>36</v>
      </c>
      <c r="J45" s="13" t="s">
        <v>49</v>
      </c>
      <c r="K45" s="13" t="s">
        <v>49</v>
      </c>
    </row>
    <row r="46" spans="1:13" s="2" customFormat="1" x14ac:dyDescent="0.25">
      <c r="A46" s="11"/>
      <c r="B46" s="19" t="s">
        <v>50</v>
      </c>
      <c r="C46" s="3" t="s">
        <v>49</v>
      </c>
      <c r="D46" s="3" t="s">
        <v>49</v>
      </c>
      <c r="E46" s="5">
        <v>100</v>
      </c>
      <c r="F46" s="5">
        <f>325*100/770</f>
        <v>42.20779220779221</v>
      </c>
      <c r="G46" s="5">
        <f>152*100/770</f>
        <v>19.740259740259742</v>
      </c>
      <c r="H46" s="5">
        <f>257*100/770</f>
        <v>33.376623376623378</v>
      </c>
      <c r="I46" s="5">
        <f>36*100/770</f>
        <v>4.6753246753246751</v>
      </c>
      <c r="J46" s="20"/>
      <c r="K46" s="20"/>
      <c r="L46" s="21"/>
      <c r="M46" s="21"/>
    </row>
    <row r="47" spans="1:13" s="2" customFormat="1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3" s="2" customFormat="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2" customFormat="1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2" customFormat="1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2" customFormat="1" x14ac:dyDescent="0.2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</row>
    <row r="52" spans="1:11" s="2" customFormat="1" ht="13.5" customHeight="1" x14ac:dyDescent="0.2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</row>
    <row r="53" spans="1:11" s="2" customFormat="1" x14ac:dyDescent="0.2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</row>
    <row r="54" spans="1:11" s="2" customFormat="1" x14ac:dyDescent="0.25">
      <c r="A54" s="9"/>
      <c r="B54" s="15"/>
      <c r="C54" s="16"/>
      <c r="D54" s="16"/>
      <c r="E54" s="16"/>
      <c r="F54" s="16"/>
      <c r="G54" s="16"/>
      <c r="H54" s="16"/>
      <c r="I54" s="16"/>
      <c r="J54" s="16"/>
      <c r="K54" s="16"/>
    </row>
    <row r="55" spans="1:11" s="2" customFormat="1" x14ac:dyDescent="0.25">
      <c r="A55" s="9"/>
      <c r="B55" s="15"/>
      <c r="C55" s="16"/>
      <c r="D55" s="16"/>
      <c r="E55" s="16"/>
      <c r="F55" s="16"/>
      <c r="G55" s="16"/>
      <c r="H55" s="16"/>
      <c r="I55" s="16"/>
      <c r="J55" s="16"/>
      <c r="K55" s="16"/>
    </row>
    <row r="56" spans="1:11" s="2" customFormat="1" x14ac:dyDescent="0.25">
      <c r="A56" s="9"/>
      <c r="B56" s="15"/>
      <c r="C56" s="16"/>
      <c r="D56" s="16"/>
      <c r="E56" s="16"/>
      <c r="F56" s="16"/>
      <c r="G56" s="16"/>
      <c r="H56" s="16"/>
      <c r="I56" s="16"/>
      <c r="J56" s="16"/>
      <c r="K56" s="16"/>
    </row>
    <row r="57" spans="1:11" s="2" customFormat="1" x14ac:dyDescent="0.25">
      <c r="A57" s="9"/>
      <c r="B57" s="22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2" customFormat="1" x14ac:dyDescent="0.25">
      <c r="A58" s="9"/>
      <c r="B58" s="24"/>
      <c r="C58" s="23"/>
      <c r="D58" s="23"/>
      <c r="E58" s="23"/>
      <c r="F58" s="23"/>
      <c r="G58" s="23"/>
      <c r="H58" s="23"/>
      <c r="I58" s="23"/>
      <c r="J58" s="25"/>
      <c r="K58" s="25"/>
    </row>
    <row r="59" spans="1:11" s="2" customFormat="1" x14ac:dyDescent="0.25">
      <c r="A59" s="9"/>
      <c r="B59" s="25"/>
      <c r="C59" s="16"/>
      <c r="D59" s="16"/>
      <c r="E59" s="26"/>
      <c r="F59" s="26"/>
      <c r="G59" s="26"/>
      <c r="H59" s="26"/>
      <c r="I59" s="26"/>
      <c r="J59" s="25"/>
      <c r="K59" s="25"/>
    </row>
    <row r="60" spans="1:11" s="2" customFormat="1" x14ac:dyDescent="0.25">
      <c r="A60" s="9"/>
      <c r="B60" s="24"/>
      <c r="C60" s="23"/>
      <c r="D60" s="23"/>
      <c r="E60" s="23"/>
      <c r="F60" s="23"/>
      <c r="G60" s="23"/>
      <c r="H60" s="23"/>
      <c r="I60" s="23"/>
      <c r="J60" s="25"/>
      <c r="K60" s="25"/>
    </row>
    <row r="61" spans="1:11" s="2" customFormat="1" x14ac:dyDescent="0.25">
      <c r="A61" s="9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s="2" customFormat="1" x14ac:dyDescent="0.25">
      <c r="A62" s="9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25"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x14ac:dyDescent="0.25"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2:11" x14ac:dyDescent="0.25"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2:11" x14ac:dyDescent="0.25"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2:11" x14ac:dyDescent="0.25">
      <c r="B67" s="29"/>
      <c r="C67" s="29"/>
      <c r="D67" s="29"/>
      <c r="E67" s="29"/>
      <c r="F67" s="29"/>
      <c r="G67" s="29"/>
      <c r="H67" s="29"/>
      <c r="I67" s="29"/>
      <c r="J67" s="29"/>
      <c r="K67" s="29"/>
    </row>
  </sheetData>
  <mergeCells count="18">
    <mergeCell ref="K4:K5"/>
    <mergeCell ref="B6:K6"/>
    <mergeCell ref="B19:K19"/>
    <mergeCell ref="B28:K28"/>
    <mergeCell ref="A1:K1"/>
    <mergeCell ref="A2:K2"/>
    <mergeCell ref="B36:K36"/>
    <mergeCell ref="B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25" right="0.25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0"/>
  <sheetViews>
    <sheetView tabSelected="1" topLeftCell="B48" zoomScaleNormal="100" zoomScaleSheetLayoutView="239" workbookViewId="0">
      <selection activeCell="O55" sqref="O55"/>
    </sheetView>
  </sheetViews>
  <sheetFormatPr defaultRowHeight="15" x14ac:dyDescent="0.25"/>
  <cols>
    <col min="1" max="1" width="4.140625" customWidth="1"/>
    <col min="2" max="2" width="46.85546875" style="32" customWidth="1"/>
    <col min="3" max="9" width="6.7109375" style="32" customWidth="1"/>
    <col min="10" max="10" width="5.5703125" style="32" customWidth="1"/>
    <col min="11" max="11" width="9.85546875" style="32" customWidth="1"/>
    <col min="12" max="13" width="9.140625" style="31"/>
  </cols>
  <sheetData>
    <row r="1" spans="1:11" x14ac:dyDescent="0.25">
      <c r="A1" s="64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</row>
    <row r="2" spans="1:11" x14ac:dyDescent="0.25">
      <c r="A2" s="64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</row>
    <row r="3" spans="1:11" ht="30" customHeight="1" x14ac:dyDescent="0.25">
      <c r="A3" s="64"/>
      <c r="B3" s="88" t="s">
        <v>119</v>
      </c>
      <c r="C3" s="89"/>
      <c r="D3" s="89"/>
      <c r="E3" s="89"/>
      <c r="F3" s="89"/>
      <c r="G3" s="89"/>
      <c r="H3" s="89"/>
      <c r="I3" s="89"/>
      <c r="J3" s="89"/>
      <c r="K3" s="89"/>
    </row>
    <row r="4" spans="1:11" ht="15" customHeight="1" x14ac:dyDescent="0.25">
      <c r="A4" s="106"/>
      <c r="B4" s="95" t="s">
        <v>91</v>
      </c>
      <c r="C4" s="97" t="s">
        <v>3</v>
      </c>
      <c r="D4" s="108" t="s">
        <v>4</v>
      </c>
      <c r="E4" s="108" t="s">
        <v>5</v>
      </c>
      <c r="F4" s="108" t="s">
        <v>6</v>
      </c>
      <c r="G4" s="108" t="s">
        <v>7</v>
      </c>
      <c r="H4" s="108" t="s">
        <v>8</v>
      </c>
      <c r="I4" s="108" t="s">
        <v>9</v>
      </c>
      <c r="J4" s="108" t="s">
        <v>92</v>
      </c>
      <c r="K4" s="108" t="s">
        <v>93</v>
      </c>
    </row>
    <row r="5" spans="1:11" ht="78" customHeight="1" x14ac:dyDescent="0.25">
      <c r="A5" s="107"/>
      <c r="B5" s="96"/>
      <c r="C5" s="97"/>
      <c r="D5" s="108"/>
      <c r="E5" s="108"/>
      <c r="F5" s="108"/>
      <c r="G5" s="108"/>
      <c r="H5" s="108"/>
      <c r="I5" s="108"/>
      <c r="J5" s="108"/>
      <c r="K5" s="108"/>
    </row>
    <row r="6" spans="1:11" x14ac:dyDescent="0.25">
      <c r="A6" s="76"/>
      <c r="B6" s="101" t="s">
        <v>94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1:11" ht="25.5" x14ac:dyDescent="0.25">
      <c r="A7" s="76"/>
      <c r="B7" s="77" t="s">
        <v>61</v>
      </c>
      <c r="C7" s="66"/>
      <c r="D7" s="66"/>
      <c r="E7" s="66"/>
      <c r="F7" s="66"/>
      <c r="G7" s="66"/>
      <c r="H7" s="66"/>
      <c r="I7" s="66"/>
      <c r="J7" s="66"/>
      <c r="K7" s="66"/>
    </row>
    <row r="8" spans="1:11" x14ac:dyDescent="0.25">
      <c r="A8" s="76">
        <v>1</v>
      </c>
      <c r="B8" s="65" t="s">
        <v>95</v>
      </c>
      <c r="C8" s="66">
        <v>2</v>
      </c>
      <c r="D8" s="66" t="s">
        <v>18</v>
      </c>
      <c r="E8" s="66">
        <v>18</v>
      </c>
      <c r="F8" s="66">
        <v>18</v>
      </c>
      <c r="G8" s="66"/>
      <c r="H8" s="66"/>
      <c r="I8" s="66"/>
      <c r="J8" s="66">
        <v>1.8</v>
      </c>
      <c r="K8" s="66"/>
    </row>
    <row r="9" spans="1:11" x14ac:dyDescent="0.25">
      <c r="A9" s="76">
        <v>2</v>
      </c>
      <c r="B9" s="65" t="s">
        <v>96</v>
      </c>
      <c r="C9" s="66">
        <v>2</v>
      </c>
      <c r="D9" s="66" t="s">
        <v>18</v>
      </c>
      <c r="E9" s="66">
        <v>18</v>
      </c>
      <c r="F9" s="66">
        <v>18</v>
      </c>
      <c r="G9" s="66"/>
      <c r="H9" s="66"/>
      <c r="I9" s="66"/>
      <c r="J9" s="66">
        <v>1.8</v>
      </c>
      <c r="K9" s="66"/>
    </row>
    <row r="10" spans="1:11" ht="25.5" x14ac:dyDescent="0.25">
      <c r="A10" s="76"/>
      <c r="B10" s="77" t="s">
        <v>62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1:11" x14ac:dyDescent="0.25">
      <c r="A11" s="76">
        <v>1</v>
      </c>
      <c r="B11" s="65" t="s">
        <v>97</v>
      </c>
      <c r="C11" s="66">
        <v>2</v>
      </c>
      <c r="D11" s="66" t="s">
        <v>18</v>
      </c>
      <c r="E11" s="66">
        <v>18</v>
      </c>
      <c r="F11" s="66">
        <v>18</v>
      </c>
      <c r="G11" s="66"/>
      <c r="H11" s="66"/>
      <c r="I11" s="66"/>
      <c r="J11" s="66">
        <v>1.8</v>
      </c>
      <c r="K11" s="66"/>
    </row>
    <row r="12" spans="1:11" x14ac:dyDescent="0.25">
      <c r="A12" s="76">
        <v>2</v>
      </c>
      <c r="B12" s="65" t="s">
        <v>98</v>
      </c>
      <c r="C12" s="66">
        <v>2</v>
      </c>
      <c r="D12" s="66" t="s">
        <v>18</v>
      </c>
      <c r="E12" s="66">
        <v>18</v>
      </c>
      <c r="F12" s="66">
        <v>18</v>
      </c>
      <c r="G12" s="66"/>
      <c r="H12" s="66"/>
      <c r="I12" s="66"/>
      <c r="J12" s="66">
        <v>1.8</v>
      </c>
      <c r="K12" s="66"/>
    </row>
    <row r="13" spans="1:11" x14ac:dyDescent="0.25">
      <c r="A13" s="76"/>
      <c r="B13" s="101" t="s">
        <v>94</v>
      </c>
      <c r="C13" s="102"/>
      <c r="D13" s="102"/>
      <c r="E13" s="102"/>
      <c r="F13" s="102"/>
      <c r="G13" s="102"/>
      <c r="H13" s="102"/>
      <c r="I13" s="102"/>
      <c r="J13" s="102"/>
      <c r="K13" s="103"/>
    </row>
    <row r="14" spans="1:11" x14ac:dyDescent="0.25">
      <c r="A14" s="76"/>
      <c r="B14" s="77" t="s">
        <v>63</v>
      </c>
      <c r="C14" s="66"/>
      <c r="D14" s="66"/>
      <c r="E14" s="66"/>
      <c r="F14" s="66"/>
      <c r="G14" s="66"/>
      <c r="H14" s="66"/>
      <c r="I14" s="66"/>
      <c r="J14" s="66"/>
      <c r="K14" s="66"/>
    </row>
    <row r="15" spans="1:11" x14ac:dyDescent="0.25">
      <c r="A15" s="76">
        <v>1</v>
      </c>
      <c r="B15" s="67" t="s">
        <v>99</v>
      </c>
      <c r="C15" s="66">
        <v>3</v>
      </c>
      <c r="D15" s="66" t="s">
        <v>18</v>
      </c>
      <c r="E15" s="66">
        <v>18</v>
      </c>
      <c r="F15" s="66">
        <v>9</v>
      </c>
      <c r="G15" s="66">
        <v>9</v>
      </c>
      <c r="H15" s="66"/>
      <c r="I15" s="66"/>
      <c r="J15" s="66">
        <v>0.9</v>
      </c>
      <c r="K15" s="66">
        <v>0.9</v>
      </c>
    </row>
    <row r="16" spans="1:11" x14ac:dyDescent="0.25">
      <c r="A16" s="76">
        <v>2</v>
      </c>
      <c r="B16" s="65" t="s">
        <v>100</v>
      </c>
      <c r="C16" s="66">
        <v>3</v>
      </c>
      <c r="D16" s="66" t="s">
        <v>18</v>
      </c>
      <c r="E16" s="66">
        <v>18</v>
      </c>
      <c r="F16" s="66">
        <v>9</v>
      </c>
      <c r="G16" s="66">
        <v>9</v>
      </c>
      <c r="H16" s="66"/>
      <c r="I16" s="66"/>
      <c r="J16" s="66">
        <v>0.9</v>
      </c>
      <c r="K16" s="66">
        <v>0.9</v>
      </c>
    </row>
    <row r="17" spans="1:11" x14ac:dyDescent="0.25">
      <c r="A17" s="76">
        <v>3</v>
      </c>
      <c r="B17" s="68" t="s">
        <v>101</v>
      </c>
      <c r="C17" s="66">
        <v>3</v>
      </c>
      <c r="D17" s="66" t="s">
        <v>18</v>
      </c>
      <c r="E17" s="66">
        <v>18</v>
      </c>
      <c r="F17" s="66">
        <v>9</v>
      </c>
      <c r="G17" s="66">
        <v>9</v>
      </c>
      <c r="H17" s="66"/>
      <c r="I17" s="66"/>
      <c r="J17" s="66">
        <v>0.9</v>
      </c>
      <c r="K17" s="66">
        <v>0.9</v>
      </c>
    </row>
    <row r="18" spans="1:11" x14ac:dyDescent="0.25">
      <c r="A18" s="76"/>
      <c r="B18" s="101" t="s">
        <v>102</v>
      </c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1" x14ac:dyDescent="0.25">
      <c r="A19" s="76"/>
      <c r="B19" s="77" t="s">
        <v>65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5">
      <c r="A20" s="76">
        <v>1</v>
      </c>
      <c r="B20" s="65" t="s">
        <v>103</v>
      </c>
      <c r="C20" s="66">
        <v>2</v>
      </c>
      <c r="D20" s="66" t="s">
        <v>18</v>
      </c>
      <c r="E20" s="66">
        <v>9</v>
      </c>
      <c r="F20" s="66"/>
      <c r="G20" s="66">
        <v>6</v>
      </c>
      <c r="H20" s="66">
        <v>3</v>
      </c>
      <c r="I20" s="66"/>
      <c r="J20" s="66"/>
      <c r="K20" s="66">
        <v>0.9</v>
      </c>
    </row>
    <row r="21" spans="1:11" x14ac:dyDescent="0.25">
      <c r="A21" s="76">
        <v>2</v>
      </c>
      <c r="B21" s="65" t="s">
        <v>104</v>
      </c>
      <c r="C21" s="66">
        <v>2</v>
      </c>
      <c r="D21" s="66" t="s">
        <v>18</v>
      </c>
      <c r="E21" s="66">
        <v>9</v>
      </c>
      <c r="F21" s="66"/>
      <c r="G21" s="66">
        <v>6</v>
      </c>
      <c r="H21" s="66">
        <v>3</v>
      </c>
      <c r="I21" s="66"/>
      <c r="J21" s="66"/>
      <c r="K21" s="66">
        <v>0.9</v>
      </c>
    </row>
    <row r="22" spans="1:11" x14ac:dyDescent="0.25">
      <c r="A22" s="76">
        <v>3</v>
      </c>
      <c r="B22" s="65" t="s">
        <v>105</v>
      </c>
      <c r="C22" s="66">
        <v>2</v>
      </c>
      <c r="D22" s="66" t="s">
        <v>18</v>
      </c>
      <c r="E22" s="66">
        <v>9</v>
      </c>
      <c r="F22" s="66"/>
      <c r="G22" s="66">
        <v>6</v>
      </c>
      <c r="H22" s="66">
        <v>3</v>
      </c>
      <c r="I22" s="66"/>
      <c r="J22" s="66"/>
      <c r="K22" s="66">
        <v>0.9</v>
      </c>
    </row>
    <row r="23" spans="1:11" x14ac:dyDescent="0.25">
      <c r="A23" s="76"/>
      <c r="B23" s="101" t="s">
        <v>106</v>
      </c>
      <c r="C23" s="104"/>
      <c r="D23" s="104"/>
      <c r="E23" s="104"/>
      <c r="F23" s="104"/>
      <c r="G23" s="104"/>
      <c r="H23" s="104"/>
      <c r="I23" s="104"/>
      <c r="J23" s="104"/>
      <c r="K23" s="105"/>
    </row>
    <row r="24" spans="1:11" x14ac:dyDescent="0.25">
      <c r="A24" s="76"/>
      <c r="B24" s="78" t="s">
        <v>24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1" x14ac:dyDescent="0.25">
      <c r="A25" s="76">
        <v>1</v>
      </c>
      <c r="B25" s="65" t="s">
        <v>111</v>
      </c>
      <c r="C25" s="66">
        <v>3</v>
      </c>
      <c r="D25" s="66" t="s">
        <v>18</v>
      </c>
      <c r="E25" s="73">
        <v>18</v>
      </c>
      <c r="F25" s="73">
        <v>9</v>
      </c>
      <c r="G25" s="73">
        <v>6</v>
      </c>
      <c r="H25" s="71"/>
      <c r="I25" s="73">
        <v>3</v>
      </c>
      <c r="J25" s="73">
        <v>1.3</v>
      </c>
      <c r="K25" s="73">
        <v>1.3</v>
      </c>
    </row>
    <row r="26" spans="1:11" x14ac:dyDescent="0.25">
      <c r="A26" s="76">
        <v>2</v>
      </c>
      <c r="B26" s="65" t="s">
        <v>110</v>
      </c>
      <c r="C26" s="66">
        <v>3</v>
      </c>
      <c r="D26" s="66" t="s">
        <v>18</v>
      </c>
      <c r="E26" s="73">
        <v>18</v>
      </c>
      <c r="F26" s="73">
        <v>9</v>
      </c>
      <c r="G26" s="73">
        <v>6</v>
      </c>
      <c r="H26" s="71"/>
      <c r="I26" s="73">
        <v>3</v>
      </c>
      <c r="J26" s="73">
        <v>1.3</v>
      </c>
      <c r="K26" s="73">
        <v>1.3</v>
      </c>
    </row>
    <row r="27" spans="1:11" x14ac:dyDescent="0.25">
      <c r="A27" s="76">
        <v>3</v>
      </c>
      <c r="B27" s="65" t="s">
        <v>107</v>
      </c>
      <c r="C27" s="66">
        <v>3</v>
      </c>
      <c r="D27" s="66" t="s">
        <v>18</v>
      </c>
      <c r="E27" s="73">
        <v>18</v>
      </c>
      <c r="F27" s="73">
        <v>9</v>
      </c>
      <c r="G27" s="73">
        <v>6</v>
      </c>
      <c r="H27" s="71"/>
      <c r="I27" s="73">
        <v>3</v>
      </c>
      <c r="J27" s="73">
        <v>1.3</v>
      </c>
      <c r="K27" s="73">
        <v>1.3</v>
      </c>
    </row>
    <row r="28" spans="1:11" x14ac:dyDescent="0.25">
      <c r="A28" s="76"/>
      <c r="B28" s="101" t="s">
        <v>106</v>
      </c>
      <c r="C28" s="104"/>
      <c r="D28" s="104"/>
      <c r="E28" s="104"/>
      <c r="F28" s="104"/>
      <c r="G28" s="104"/>
      <c r="H28" s="104"/>
      <c r="I28" s="104"/>
      <c r="J28" s="104"/>
      <c r="K28" s="105"/>
    </row>
    <row r="29" spans="1:11" x14ac:dyDescent="0.25">
      <c r="A29" s="76"/>
      <c r="B29" s="75" t="s">
        <v>25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5">
      <c r="A30" s="76">
        <v>1</v>
      </c>
      <c r="B30" s="65" t="s">
        <v>108</v>
      </c>
      <c r="C30" s="66">
        <v>4</v>
      </c>
      <c r="D30" s="66" t="s">
        <v>18</v>
      </c>
      <c r="E30" s="73">
        <v>30</v>
      </c>
      <c r="F30" s="73">
        <v>10</v>
      </c>
      <c r="G30" s="73">
        <v>10</v>
      </c>
      <c r="H30" s="73">
        <v>7</v>
      </c>
      <c r="I30" s="73">
        <v>3</v>
      </c>
      <c r="J30" s="74">
        <v>1.4</v>
      </c>
      <c r="K30" s="73">
        <v>2.8</v>
      </c>
    </row>
    <row r="31" spans="1:11" ht="16.5" customHeight="1" x14ac:dyDescent="0.25">
      <c r="A31" s="76">
        <v>2</v>
      </c>
      <c r="B31" s="32" t="s">
        <v>121</v>
      </c>
      <c r="C31" s="66">
        <v>4</v>
      </c>
      <c r="D31" s="66" t="s">
        <v>18</v>
      </c>
      <c r="E31" s="73">
        <v>30</v>
      </c>
      <c r="F31" s="73">
        <v>10</v>
      </c>
      <c r="G31" s="73">
        <v>10</v>
      </c>
      <c r="H31" s="73">
        <v>7</v>
      </c>
      <c r="I31" s="73">
        <v>3</v>
      </c>
      <c r="J31" s="74">
        <v>1.4</v>
      </c>
      <c r="K31" s="73">
        <v>2.8</v>
      </c>
    </row>
    <row r="32" spans="1:11" ht="16.5" customHeight="1" x14ac:dyDescent="0.25">
      <c r="A32" s="76"/>
      <c r="B32" s="65" t="s">
        <v>122</v>
      </c>
      <c r="C32" s="66">
        <v>4</v>
      </c>
      <c r="D32" s="66" t="s">
        <v>18</v>
      </c>
      <c r="E32" s="73">
        <v>30</v>
      </c>
      <c r="F32" s="73">
        <v>10</v>
      </c>
      <c r="G32" s="73">
        <v>10</v>
      </c>
      <c r="H32" s="73">
        <v>7</v>
      </c>
      <c r="I32" s="73">
        <v>3</v>
      </c>
      <c r="J32" s="74">
        <v>1.4</v>
      </c>
      <c r="K32" s="73">
        <v>2.8</v>
      </c>
    </row>
    <row r="33" spans="1:12" x14ac:dyDescent="0.25">
      <c r="A33" s="76">
        <v>3</v>
      </c>
      <c r="B33" s="32" t="s">
        <v>118</v>
      </c>
      <c r="C33" s="66">
        <v>4</v>
      </c>
      <c r="D33" s="66" t="s">
        <v>18</v>
      </c>
      <c r="E33" s="73">
        <v>30</v>
      </c>
      <c r="F33" s="73">
        <v>10</v>
      </c>
      <c r="G33" s="73">
        <v>10</v>
      </c>
      <c r="H33" s="73">
        <v>7</v>
      </c>
      <c r="I33" s="73">
        <v>3</v>
      </c>
      <c r="J33" s="74">
        <v>1.4</v>
      </c>
      <c r="K33" s="73">
        <v>2.8</v>
      </c>
      <c r="L33" s="64"/>
    </row>
    <row r="34" spans="1:12" x14ac:dyDescent="0.25">
      <c r="A34" s="76"/>
      <c r="B34" s="101" t="s">
        <v>109</v>
      </c>
      <c r="C34" s="104"/>
      <c r="D34" s="104"/>
      <c r="E34" s="104"/>
      <c r="F34" s="104"/>
      <c r="G34" s="104"/>
      <c r="H34" s="104"/>
      <c r="I34" s="104"/>
      <c r="J34" s="104"/>
      <c r="K34" s="105"/>
      <c r="L34" s="64"/>
    </row>
    <row r="35" spans="1:12" x14ac:dyDescent="0.25">
      <c r="A35" s="76"/>
      <c r="B35" s="75" t="s">
        <v>26</v>
      </c>
      <c r="C35" s="66"/>
      <c r="D35" s="66"/>
      <c r="E35" s="66"/>
      <c r="F35" s="66"/>
      <c r="G35" s="66"/>
      <c r="H35" s="66"/>
      <c r="I35" s="66"/>
      <c r="J35" s="66"/>
      <c r="K35" s="66"/>
      <c r="L35" s="64"/>
    </row>
    <row r="36" spans="1:12" ht="25.5" x14ac:dyDescent="0.25">
      <c r="A36" s="76">
        <v>1</v>
      </c>
      <c r="B36" s="65" t="s">
        <v>113</v>
      </c>
      <c r="C36" s="66">
        <v>2</v>
      </c>
      <c r="D36" s="66" t="s">
        <v>18</v>
      </c>
      <c r="E36" s="73">
        <v>18</v>
      </c>
      <c r="F36" s="73">
        <v>9</v>
      </c>
      <c r="G36" s="73">
        <v>6</v>
      </c>
      <c r="H36" s="73">
        <v>3</v>
      </c>
      <c r="I36" s="73"/>
      <c r="J36" s="73">
        <v>1.3</v>
      </c>
      <c r="K36" s="73">
        <v>1.3</v>
      </c>
      <c r="L36" s="64"/>
    </row>
    <row r="37" spans="1:12" x14ac:dyDescent="0.25">
      <c r="A37" s="76">
        <v>2</v>
      </c>
      <c r="B37" s="68" t="s">
        <v>123</v>
      </c>
      <c r="C37" s="66">
        <v>2</v>
      </c>
      <c r="D37" s="66" t="s">
        <v>18</v>
      </c>
      <c r="E37" s="73">
        <v>18</v>
      </c>
      <c r="F37" s="73">
        <v>9</v>
      </c>
      <c r="G37" s="73">
        <v>6</v>
      </c>
      <c r="H37" s="73">
        <v>3</v>
      </c>
      <c r="I37" s="73"/>
      <c r="J37" s="73">
        <v>1.3</v>
      </c>
      <c r="K37" s="73">
        <v>1.3</v>
      </c>
      <c r="L37" s="64"/>
    </row>
    <row r="38" spans="1:12" x14ac:dyDescent="0.25">
      <c r="A38" s="76">
        <v>3</v>
      </c>
      <c r="B38" s="65" t="s">
        <v>124</v>
      </c>
      <c r="C38" s="66">
        <v>2</v>
      </c>
      <c r="D38" s="66" t="s">
        <v>18</v>
      </c>
      <c r="E38" s="73">
        <v>18</v>
      </c>
      <c r="F38" s="73">
        <v>9</v>
      </c>
      <c r="G38" s="73">
        <v>6</v>
      </c>
      <c r="H38" s="73">
        <v>3</v>
      </c>
      <c r="I38" s="73"/>
      <c r="J38" s="73">
        <v>1.3</v>
      </c>
      <c r="K38" s="73">
        <v>1.3</v>
      </c>
      <c r="L38" s="64"/>
    </row>
    <row r="39" spans="1:12" ht="25.5" x14ac:dyDescent="0.25">
      <c r="A39" s="76">
        <v>4</v>
      </c>
      <c r="B39" s="65" t="s">
        <v>125</v>
      </c>
      <c r="C39" s="66">
        <v>2</v>
      </c>
      <c r="D39" s="66" t="s">
        <v>18</v>
      </c>
      <c r="E39" s="73">
        <v>18</v>
      </c>
      <c r="F39" s="73">
        <v>9</v>
      </c>
      <c r="G39" s="73">
        <v>6</v>
      </c>
      <c r="H39" s="73">
        <v>3</v>
      </c>
      <c r="I39" s="73"/>
      <c r="J39" s="73">
        <v>1.3</v>
      </c>
      <c r="K39" s="73">
        <v>1.3</v>
      </c>
      <c r="L39" s="64"/>
    </row>
    <row r="40" spans="1:12" x14ac:dyDescent="0.25">
      <c r="A40" s="76"/>
      <c r="B40" s="75" t="s">
        <v>35</v>
      </c>
      <c r="C40" s="66"/>
      <c r="D40" s="66"/>
      <c r="E40" s="66"/>
      <c r="F40" s="66"/>
      <c r="G40" s="66"/>
      <c r="H40" s="66"/>
      <c r="I40" s="66"/>
      <c r="J40" s="66"/>
      <c r="K40" s="66"/>
      <c r="L40" s="64"/>
    </row>
    <row r="41" spans="1:12" x14ac:dyDescent="0.25">
      <c r="A41" s="76">
        <v>1</v>
      </c>
      <c r="B41" s="65" t="s">
        <v>114</v>
      </c>
      <c r="C41" s="66">
        <v>2</v>
      </c>
      <c r="D41" s="66" t="s">
        <v>18</v>
      </c>
      <c r="E41" s="73">
        <v>18</v>
      </c>
      <c r="F41" s="73">
        <v>9</v>
      </c>
      <c r="G41" s="73">
        <v>6</v>
      </c>
      <c r="H41" s="73">
        <v>3</v>
      </c>
      <c r="I41" s="73"/>
      <c r="J41" s="73">
        <v>0.9</v>
      </c>
      <c r="K41" s="73">
        <v>0.9</v>
      </c>
      <c r="L41" s="64"/>
    </row>
    <row r="42" spans="1:12" x14ac:dyDescent="0.25">
      <c r="A42" s="76">
        <v>2</v>
      </c>
      <c r="B42" s="65" t="s">
        <v>126</v>
      </c>
      <c r="C42" s="66">
        <v>2</v>
      </c>
      <c r="D42" s="66" t="s">
        <v>18</v>
      </c>
      <c r="E42" s="73">
        <v>18</v>
      </c>
      <c r="F42" s="73">
        <v>9</v>
      </c>
      <c r="G42" s="73">
        <v>6</v>
      </c>
      <c r="H42" s="73">
        <v>3</v>
      </c>
      <c r="I42" s="73"/>
      <c r="J42" s="73">
        <v>0.9</v>
      </c>
      <c r="K42" s="73">
        <v>0.9</v>
      </c>
      <c r="L42" s="64"/>
    </row>
    <row r="43" spans="1:12" x14ac:dyDescent="0.25">
      <c r="A43" s="76">
        <v>3</v>
      </c>
      <c r="B43" s="70" t="s">
        <v>150</v>
      </c>
      <c r="C43" s="66">
        <v>2</v>
      </c>
      <c r="D43" s="66" t="s">
        <v>18</v>
      </c>
      <c r="E43" s="73">
        <v>18</v>
      </c>
      <c r="F43" s="73">
        <v>9</v>
      </c>
      <c r="G43" s="73">
        <v>6</v>
      </c>
      <c r="H43" s="73">
        <v>3</v>
      </c>
      <c r="I43" s="73"/>
      <c r="J43" s="73">
        <v>0.9</v>
      </c>
      <c r="K43" s="73">
        <v>0.9</v>
      </c>
      <c r="L43" s="64"/>
    </row>
    <row r="44" spans="1:12" x14ac:dyDescent="0.25">
      <c r="A44" s="76"/>
      <c r="B44" s="101" t="s">
        <v>112</v>
      </c>
      <c r="C44" s="104"/>
      <c r="D44" s="104"/>
      <c r="E44" s="104"/>
      <c r="F44" s="104"/>
      <c r="G44" s="104"/>
      <c r="H44" s="104"/>
      <c r="I44" s="104"/>
      <c r="J44" s="104"/>
      <c r="K44" s="105"/>
      <c r="L44" s="64"/>
    </row>
    <row r="45" spans="1:12" x14ac:dyDescent="0.25">
      <c r="A45" s="76"/>
      <c r="B45" s="75" t="s">
        <v>36</v>
      </c>
      <c r="C45" s="66"/>
      <c r="D45" s="66"/>
      <c r="E45" s="66"/>
      <c r="F45" s="66"/>
      <c r="G45" s="66"/>
      <c r="H45" s="66"/>
      <c r="I45" s="66"/>
      <c r="J45" s="66"/>
      <c r="K45" s="66"/>
      <c r="L45" s="64"/>
    </row>
    <row r="46" spans="1:12" x14ac:dyDescent="0.25">
      <c r="A46" s="76">
        <v>1</v>
      </c>
      <c r="B46" s="65" t="s">
        <v>127</v>
      </c>
      <c r="C46" s="66">
        <v>3</v>
      </c>
      <c r="D46" s="66" t="s">
        <v>18</v>
      </c>
      <c r="E46" s="73">
        <v>18</v>
      </c>
      <c r="F46" s="73">
        <v>9</v>
      </c>
      <c r="G46" s="73">
        <v>3</v>
      </c>
      <c r="H46" s="73">
        <v>3</v>
      </c>
      <c r="I46" s="73">
        <v>3</v>
      </c>
      <c r="J46" s="73">
        <v>0.9</v>
      </c>
      <c r="K46" s="73">
        <v>0.9</v>
      </c>
      <c r="L46" s="64"/>
    </row>
    <row r="47" spans="1:12" x14ac:dyDescent="0.25">
      <c r="A47" s="76">
        <v>2</v>
      </c>
      <c r="B47" s="67" t="s">
        <v>128</v>
      </c>
      <c r="C47" s="66">
        <v>3</v>
      </c>
      <c r="D47" s="66" t="s">
        <v>18</v>
      </c>
      <c r="E47" s="73">
        <v>18</v>
      </c>
      <c r="F47" s="73">
        <v>9</v>
      </c>
      <c r="G47" s="73">
        <v>3</v>
      </c>
      <c r="H47" s="73">
        <v>3</v>
      </c>
      <c r="I47" s="73">
        <v>3</v>
      </c>
      <c r="J47" s="73">
        <v>0.9</v>
      </c>
      <c r="K47" s="73">
        <v>0.9</v>
      </c>
      <c r="L47" s="69"/>
    </row>
    <row r="48" spans="1:12" ht="25.5" x14ac:dyDescent="0.25">
      <c r="A48" s="76"/>
      <c r="B48" s="65" t="s">
        <v>129</v>
      </c>
      <c r="C48" s="66">
        <v>3</v>
      </c>
      <c r="D48" s="66" t="s">
        <v>18</v>
      </c>
      <c r="E48" s="73">
        <v>18</v>
      </c>
      <c r="F48" s="73">
        <v>9</v>
      </c>
      <c r="G48" s="73">
        <v>3</v>
      </c>
      <c r="H48" s="73">
        <v>3</v>
      </c>
      <c r="I48" s="73">
        <v>3</v>
      </c>
      <c r="J48" s="73">
        <v>0.9</v>
      </c>
      <c r="K48" s="73">
        <v>0.9</v>
      </c>
      <c r="L48" s="69"/>
    </row>
    <row r="49" spans="1:12" ht="26.25" customHeight="1" x14ac:dyDescent="0.25">
      <c r="A49" s="76">
        <v>3</v>
      </c>
      <c r="B49" s="109" t="s">
        <v>130</v>
      </c>
      <c r="C49" s="66">
        <v>3</v>
      </c>
      <c r="D49" s="66" t="s">
        <v>18</v>
      </c>
      <c r="E49" s="73">
        <v>18</v>
      </c>
      <c r="F49" s="73">
        <v>9</v>
      </c>
      <c r="G49" s="73">
        <v>3</v>
      </c>
      <c r="H49" s="73">
        <v>3</v>
      </c>
      <c r="I49" s="73">
        <v>3</v>
      </c>
      <c r="J49" s="73">
        <v>0.9</v>
      </c>
      <c r="K49" s="73">
        <v>0.9</v>
      </c>
      <c r="L49" s="64"/>
    </row>
    <row r="50" spans="1:12" x14ac:dyDescent="0.25">
      <c r="A50" s="76"/>
      <c r="B50" s="101" t="s">
        <v>112</v>
      </c>
      <c r="C50" s="104"/>
      <c r="D50" s="104"/>
      <c r="E50" s="104"/>
      <c r="F50" s="104"/>
      <c r="G50" s="104"/>
      <c r="H50" s="104"/>
      <c r="I50" s="104"/>
      <c r="J50" s="104"/>
      <c r="K50" s="105"/>
    </row>
    <row r="51" spans="1:12" x14ac:dyDescent="0.25">
      <c r="A51" s="76"/>
      <c r="B51" s="75" t="s">
        <v>37</v>
      </c>
      <c r="C51" s="66"/>
      <c r="D51" s="66"/>
      <c r="E51" s="66"/>
      <c r="F51" s="66"/>
      <c r="G51" s="66"/>
      <c r="H51" s="66"/>
      <c r="I51" s="66"/>
      <c r="J51" s="66"/>
      <c r="K51" s="66"/>
    </row>
    <row r="52" spans="1:12" x14ac:dyDescent="0.25">
      <c r="A52" s="76">
        <v>1</v>
      </c>
      <c r="B52" s="71" t="s">
        <v>131</v>
      </c>
      <c r="C52" s="66">
        <v>2</v>
      </c>
      <c r="D52" s="66" t="s">
        <v>18</v>
      </c>
      <c r="E52" s="73">
        <v>18</v>
      </c>
      <c r="F52" s="73">
        <v>9</v>
      </c>
      <c r="G52" s="73">
        <v>6</v>
      </c>
      <c r="H52" s="73"/>
      <c r="I52" s="73">
        <v>3</v>
      </c>
      <c r="J52" s="73">
        <v>0.9</v>
      </c>
      <c r="K52" s="73">
        <v>0.9</v>
      </c>
    </row>
    <row r="53" spans="1:12" x14ac:dyDescent="0.25">
      <c r="A53" s="76">
        <v>2</v>
      </c>
      <c r="B53" s="65" t="s">
        <v>132</v>
      </c>
      <c r="C53" s="66">
        <v>2</v>
      </c>
      <c r="D53" s="66" t="s">
        <v>18</v>
      </c>
      <c r="E53" s="73">
        <v>18</v>
      </c>
      <c r="F53" s="73">
        <v>9</v>
      </c>
      <c r="G53" s="73">
        <v>6</v>
      </c>
      <c r="H53" s="73"/>
      <c r="I53" s="73">
        <v>3</v>
      </c>
      <c r="J53" s="73">
        <v>0.9</v>
      </c>
      <c r="K53" s="73">
        <v>0.9</v>
      </c>
    </row>
    <row r="54" spans="1:12" x14ac:dyDescent="0.25">
      <c r="A54" s="76">
        <v>3</v>
      </c>
      <c r="B54" s="65" t="s">
        <v>133</v>
      </c>
      <c r="C54" s="66">
        <v>2</v>
      </c>
      <c r="D54" s="66" t="s">
        <v>18</v>
      </c>
      <c r="E54" s="73">
        <v>18</v>
      </c>
      <c r="F54" s="73">
        <v>9</v>
      </c>
      <c r="G54" s="73">
        <v>6</v>
      </c>
      <c r="H54" s="73"/>
      <c r="I54" s="73">
        <v>3</v>
      </c>
      <c r="J54" s="73">
        <v>0.9</v>
      </c>
      <c r="K54" s="73">
        <v>0.9</v>
      </c>
    </row>
    <row r="55" spans="1:12" x14ac:dyDescent="0.25">
      <c r="A55" s="76"/>
      <c r="B55" s="101" t="s">
        <v>112</v>
      </c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2" x14ac:dyDescent="0.25">
      <c r="A56" s="76"/>
      <c r="B56" s="75" t="s">
        <v>38</v>
      </c>
      <c r="C56" s="66"/>
      <c r="D56" s="66"/>
      <c r="E56" s="66"/>
      <c r="F56" s="66"/>
      <c r="G56" s="66"/>
      <c r="H56" s="66"/>
      <c r="I56" s="66"/>
      <c r="J56" s="66"/>
      <c r="K56" s="66"/>
    </row>
    <row r="57" spans="1:12" x14ac:dyDescent="0.25">
      <c r="A57" s="76">
        <v>1</v>
      </c>
      <c r="B57" s="65" t="s">
        <v>117</v>
      </c>
      <c r="C57" s="66">
        <v>2</v>
      </c>
      <c r="D57" s="66" t="s">
        <v>18</v>
      </c>
      <c r="E57" s="73">
        <v>18</v>
      </c>
      <c r="F57" s="73">
        <v>9</v>
      </c>
      <c r="G57" s="73">
        <v>9</v>
      </c>
      <c r="H57" s="73"/>
      <c r="I57" s="73"/>
      <c r="J57" s="73">
        <v>0.9</v>
      </c>
      <c r="K57" s="73">
        <v>0.9</v>
      </c>
    </row>
    <row r="58" spans="1:12" x14ac:dyDescent="0.25">
      <c r="A58" s="76">
        <v>2</v>
      </c>
      <c r="B58" s="65" t="s">
        <v>134</v>
      </c>
      <c r="C58" s="66">
        <v>2</v>
      </c>
      <c r="D58" s="66" t="s">
        <v>18</v>
      </c>
      <c r="E58" s="73">
        <v>18</v>
      </c>
      <c r="F58" s="73">
        <v>9</v>
      </c>
      <c r="G58" s="73">
        <v>9</v>
      </c>
      <c r="H58" s="73"/>
      <c r="I58" s="73"/>
      <c r="J58" s="73">
        <v>0.9</v>
      </c>
      <c r="K58" s="73">
        <v>0.9</v>
      </c>
    </row>
    <row r="59" spans="1:12" x14ac:dyDescent="0.25">
      <c r="A59" s="76"/>
      <c r="B59" s="65" t="s">
        <v>135</v>
      </c>
      <c r="C59" s="66">
        <v>2</v>
      </c>
      <c r="D59" s="66" t="s">
        <v>18</v>
      </c>
      <c r="E59" s="73">
        <v>18</v>
      </c>
      <c r="F59" s="73">
        <v>9</v>
      </c>
      <c r="G59" s="73">
        <v>9</v>
      </c>
      <c r="H59" s="73"/>
      <c r="I59" s="73"/>
      <c r="J59" s="73">
        <v>0.9</v>
      </c>
      <c r="K59" s="73">
        <v>0.9</v>
      </c>
    </row>
    <row r="60" spans="1:12" ht="25.5" x14ac:dyDescent="0.25">
      <c r="A60" s="76">
        <v>3</v>
      </c>
      <c r="B60" s="65" t="s">
        <v>136</v>
      </c>
      <c r="C60" s="66">
        <v>2</v>
      </c>
      <c r="D60" s="66" t="s">
        <v>18</v>
      </c>
      <c r="E60" s="73">
        <v>18</v>
      </c>
      <c r="F60" s="73">
        <v>9</v>
      </c>
      <c r="G60" s="73">
        <v>9</v>
      </c>
      <c r="H60" s="73"/>
      <c r="I60" s="73"/>
      <c r="J60" s="73">
        <v>0.9</v>
      </c>
      <c r="K60" s="73">
        <v>0.9</v>
      </c>
    </row>
    <row r="61" spans="1:12" x14ac:dyDescent="0.25">
      <c r="A61" s="76"/>
      <c r="B61" s="75" t="s">
        <v>39</v>
      </c>
      <c r="C61" s="66"/>
      <c r="D61" s="66"/>
      <c r="E61" s="66"/>
      <c r="F61" s="66"/>
      <c r="G61" s="66"/>
      <c r="H61" s="66"/>
      <c r="I61" s="66"/>
      <c r="J61" s="66"/>
      <c r="K61" s="66"/>
    </row>
    <row r="62" spans="1:12" x14ac:dyDescent="0.25">
      <c r="A62" s="76">
        <v>1</v>
      </c>
      <c r="B62" s="65" t="s">
        <v>137</v>
      </c>
      <c r="C62" s="66">
        <v>2</v>
      </c>
      <c r="D62" s="66" t="s">
        <v>18</v>
      </c>
      <c r="E62" s="73">
        <v>18</v>
      </c>
      <c r="F62" s="73">
        <v>9</v>
      </c>
      <c r="G62" s="73">
        <v>9</v>
      </c>
      <c r="H62" s="73"/>
      <c r="I62" s="73"/>
      <c r="J62" s="73">
        <v>0.9</v>
      </c>
      <c r="K62" s="73">
        <v>0.9</v>
      </c>
    </row>
    <row r="63" spans="1:12" x14ac:dyDescent="0.25">
      <c r="A63" s="76">
        <v>2</v>
      </c>
      <c r="B63" s="65" t="s">
        <v>138</v>
      </c>
      <c r="C63" s="66">
        <v>2</v>
      </c>
      <c r="D63" s="66" t="s">
        <v>18</v>
      </c>
      <c r="E63" s="73">
        <v>18</v>
      </c>
      <c r="F63" s="73">
        <v>9</v>
      </c>
      <c r="G63" s="73">
        <v>9</v>
      </c>
      <c r="H63" s="73"/>
      <c r="I63" s="73"/>
      <c r="J63" s="73">
        <v>0.9</v>
      </c>
      <c r="K63" s="73">
        <v>0.9</v>
      </c>
    </row>
    <row r="64" spans="1:12" ht="25.5" x14ac:dyDescent="0.25">
      <c r="A64" s="76">
        <v>3</v>
      </c>
      <c r="B64" s="65" t="s">
        <v>139</v>
      </c>
      <c r="C64" s="66">
        <v>2</v>
      </c>
      <c r="D64" s="66" t="s">
        <v>18</v>
      </c>
      <c r="E64" s="73">
        <v>18</v>
      </c>
      <c r="F64" s="73">
        <v>9</v>
      </c>
      <c r="G64" s="73">
        <v>9</v>
      </c>
      <c r="H64" s="73"/>
      <c r="I64" s="73"/>
      <c r="J64" s="73">
        <v>0.9</v>
      </c>
      <c r="K64" s="73">
        <v>0.9</v>
      </c>
    </row>
    <row r="65" spans="1:11" x14ac:dyDescent="0.25">
      <c r="A65" s="76"/>
      <c r="B65" s="101" t="s">
        <v>115</v>
      </c>
      <c r="C65" s="104"/>
      <c r="D65" s="104"/>
      <c r="E65" s="104"/>
      <c r="F65" s="104"/>
      <c r="G65" s="104"/>
      <c r="H65" s="104"/>
      <c r="I65" s="104"/>
      <c r="J65" s="104"/>
      <c r="K65" s="105"/>
    </row>
    <row r="66" spans="1:11" x14ac:dyDescent="0.25">
      <c r="A66" s="76"/>
      <c r="B66" s="75" t="s">
        <v>43</v>
      </c>
      <c r="C66" s="66"/>
      <c r="D66" s="66"/>
      <c r="E66" s="66"/>
      <c r="F66" s="66"/>
      <c r="G66" s="66"/>
      <c r="H66" s="66"/>
      <c r="I66" s="66"/>
      <c r="J66" s="66"/>
      <c r="K66" s="66"/>
    </row>
    <row r="67" spans="1:11" x14ac:dyDescent="0.25">
      <c r="A67" s="76">
        <v>1</v>
      </c>
      <c r="B67" s="71" t="s">
        <v>140</v>
      </c>
      <c r="C67" s="73">
        <v>3</v>
      </c>
      <c r="D67" s="73" t="s">
        <v>18</v>
      </c>
      <c r="E67" s="73">
        <v>18</v>
      </c>
      <c r="F67" s="73">
        <v>9</v>
      </c>
      <c r="G67" s="73">
        <v>3</v>
      </c>
      <c r="H67" s="73">
        <v>3</v>
      </c>
      <c r="I67" s="73">
        <v>3</v>
      </c>
      <c r="J67" s="73">
        <v>1.5</v>
      </c>
      <c r="K67" s="74">
        <v>1.5</v>
      </c>
    </row>
    <row r="68" spans="1:11" x14ac:dyDescent="0.25">
      <c r="A68" s="76">
        <v>2</v>
      </c>
      <c r="B68" s="71" t="s">
        <v>141</v>
      </c>
      <c r="C68" s="73">
        <v>3</v>
      </c>
      <c r="D68" s="73" t="s">
        <v>18</v>
      </c>
      <c r="E68" s="73">
        <v>18</v>
      </c>
      <c r="F68" s="73">
        <v>9</v>
      </c>
      <c r="G68" s="73">
        <v>3</v>
      </c>
      <c r="H68" s="73">
        <v>3</v>
      </c>
      <c r="I68" s="73">
        <v>3</v>
      </c>
      <c r="J68" s="73">
        <v>1.5</v>
      </c>
      <c r="K68" s="74">
        <v>1.5</v>
      </c>
    </row>
    <row r="69" spans="1:11" x14ac:dyDescent="0.25">
      <c r="A69" s="76"/>
      <c r="B69" s="72" t="s">
        <v>142</v>
      </c>
      <c r="C69" s="73">
        <v>3</v>
      </c>
      <c r="D69" s="73" t="s">
        <v>18</v>
      </c>
      <c r="E69" s="73">
        <v>18</v>
      </c>
      <c r="F69" s="73">
        <v>9</v>
      </c>
      <c r="G69" s="73">
        <v>3</v>
      </c>
      <c r="H69" s="73">
        <v>3</v>
      </c>
      <c r="I69" s="73">
        <v>3</v>
      </c>
      <c r="J69" s="73">
        <v>1.5</v>
      </c>
      <c r="K69" s="74">
        <v>1.5</v>
      </c>
    </row>
    <row r="70" spans="1:11" ht="16.5" customHeight="1" x14ac:dyDescent="0.25">
      <c r="A70" s="76">
        <v>3</v>
      </c>
      <c r="B70" s="72" t="s">
        <v>143</v>
      </c>
      <c r="C70" s="73">
        <v>3</v>
      </c>
      <c r="D70" s="73" t="s">
        <v>18</v>
      </c>
      <c r="E70" s="73">
        <v>18</v>
      </c>
      <c r="F70" s="73">
        <v>9</v>
      </c>
      <c r="G70" s="73">
        <v>3</v>
      </c>
      <c r="H70" s="73">
        <v>3</v>
      </c>
      <c r="I70" s="73">
        <v>3</v>
      </c>
      <c r="J70" s="73">
        <v>1.5</v>
      </c>
      <c r="K70" s="74">
        <v>1.5</v>
      </c>
    </row>
    <row r="71" spans="1:11" x14ac:dyDescent="0.25">
      <c r="A71" s="76"/>
      <c r="B71" s="101" t="s">
        <v>115</v>
      </c>
      <c r="C71" s="104"/>
      <c r="D71" s="104"/>
      <c r="E71" s="104"/>
      <c r="F71" s="104"/>
      <c r="G71" s="104"/>
      <c r="H71" s="104"/>
      <c r="I71" s="104"/>
      <c r="J71" s="104"/>
      <c r="K71" s="105"/>
    </row>
    <row r="72" spans="1:11" x14ac:dyDescent="0.25">
      <c r="A72" s="76"/>
      <c r="B72" s="75" t="s">
        <v>44</v>
      </c>
      <c r="C72" s="66"/>
      <c r="D72" s="66"/>
      <c r="E72" s="66"/>
      <c r="F72" s="66"/>
      <c r="G72" s="66"/>
      <c r="H72" s="66"/>
      <c r="I72" s="66"/>
      <c r="J72" s="66"/>
      <c r="K72" s="66"/>
    </row>
    <row r="73" spans="1:11" x14ac:dyDescent="0.25">
      <c r="A73" s="76">
        <v>1</v>
      </c>
      <c r="B73" s="65" t="s">
        <v>144</v>
      </c>
      <c r="C73" s="73">
        <v>3</v>
      </c>
      <c r="D73" s="73" t="s">
        <v>18</v>
      </c>
      <c r="E73" s="73">
        <v>20</v>
      </c>
      <c r="F73" s="73">
        <v>10</v>
      </c>
      <c r="G73" s="73">
        <v>4</v>
      </c>
      <c r="H73" s="73">
        <v>6</v>
      </c>
      <c r="I73" s="73"/>
      <c r="J73" s="73">
        <v>1.67</v>
      </c>
      <c r="K73" s="73">
        <v>1.67</v>
      </c>
    </row>
    <row r="74" spans="1:11" x14ac:dyDescent="0.25">
      <c r="A74" s="76">
        <v>2</v>
      </c>
      <c r="B74" s="65" t="s">
        <v>116</v>
      </c>
      <c r="C74" s="73">
        <v>3</v>
      </c>
      <c r="D74" s="73" t="s">
        <v>18</v>
      </c>
      <c r="E74" s="73">
        <v>20</v>
      </c>
      <c r="F74" s="73">
        <v>10</v>
      </c>
      <c r="G74" s="73">
        <v>4</v>
      </c>
      <c r="H74" s="73">
        <v>6</v>
      </c>
      <c r="I74" s="73"/>
      <c r="J74" s="73">
        <v>1.67</v>
      </c>
      <c r="K74" s="73">
        <v>1.67</v>
      </c>
    </row>
    <row r="75" spans="1:11" x14ac:dyDescent="0.25">
      <c r="A75" s="76">
        <v>3</v>
      </c>
      <c r="B75" s="65" t="s">
        <v>145</v>
      </c>
      <c r="C75" s="73">
        <v>3</v>
      </c>
      <c r="D75" s="73" t="s">
        <v>18</v>
      </c>
      <c r="E75" s="73">
        <v>20</v>
      </c>
      <c r="F75" s="73">
        <v>10</v>
      </c>
      <c r="G75" s="73">
        <v>4</v>
      </c>
      <c r="H75" s="73">
        <v>6</v>
      </c>
      <c r="I75" s="73"/>
      <c r="J75" s="73">
        <v>1.67</v>
      </c>
      <c r="K75" s="73">
        <v>1.67</v>
      </c>
    </row>
    <row r="76" spans="1:11" x14ac:dyDescent="0.25">
      <c r="A76" s="76"/>
      <c r="B76" s="75" t="s">
        <v>45</v>
      </c>
      <c r="C76" s="66"/>
      <c r="D76" s="66"/>
      <c r="E76" s="66"/>
      <c r="F76" s="66"/>
      <c r="G76" s="66"/>
      <c r="H76" s="66"/>
      <c r="I76" s="66"/>
      <c r="J76" s="66"/>
      <c r="K76" s="66"/>
    </row>
    <row r="77" spans="1:11" x14ac:dyDescent="0.25">
      <c r="A77" s="76">
        <v>1</v>
      </c>
      <c r="B77" s="65" t="s">
        <v>146</v>
      </c>
      <c r="C77" s="73">
        <v>3</v>
      </c>
      <c r="D77" s="73" t="s">
        <v>18</v>
      </c>
      <c r="E77" s="73">
        <v>20</v>
      </c>
      <c r="F77" s="73">
        <v>10</v>
      </c>
      <c r="G77" s="73">
        <v>4</v>
      </c>
      <c r="H77" s="73">
        <v>6</v>
      </c>
      <c r="I77" s="73"/>
      <c r="J77" s="73">
        <v>1.67</v>
      </c>
      <c r="K77" s="73">
        <v>1.67</v>
      </c>
    </row>
    <row r="78" spans="1:11" x14ac:dyDescent="0.25">
      <c r="A78" s="76">
        <v>2</v>
      </c>
      <c r="B78" s="65" t="s">
        <v>147</v>
      </c>
      <c r="C78" s="73">
        <v>3</v>
      </c>
      <c r="D78" s="73" t="s">
        <v>18</v>
      </c>
      <c r="E78" s="73">
        <v>20</v>
      </c>
      <c r="F78" s="73">
        <v>10</v>
      </c>
      <c r="G78" s="73">
        <v>4</v>
      </c>
      <c r="H78" s="73">
        <v>6</v>
      </c>
      <c r="I78" s="73"/>
      <c r="J78" s="73">
        <v>1.67</v>
      </c>
      <c r="K78" s="73">
        <v>1.67</v>
      </c>
    </row>
    <row r="79" spans="1:11" x14ac:dyDescent="0.25">
      <c r="A79" s="76">
        <v>3</v>
      </c>
      <c r="B79" s="72" t="s">
        <v>148</v>
      </c>
      <c r="C79" s="73">
        <v>3</v>
      </c>
      <c r="D79" s="73" t="s">
        <v>18</v>
      </c>
      <c r="E79" s="73">
        <v>20</v>
      </c>
      <c r="F79" s="73">
        <v>10</v>
      </c>
      <c r="G79" s="73">
        <v>4</v>
      </c>
      <c r="H79" s="73">
        <v>6</v>
      </c>
      <c r="I79" s="73"/>
      <c r="J79" s="73">
        <v>1.67</v>
      </c>
      <c r="K79" s="73">
        <v>1.67</v>
      </c>
    </row>
    <row r="80" spans="1:11" x14ac:dyDescent="0.25">
      <c r="A80" s="79">
        <v>4</v>
      </c>
      <c r="B80" s="82" t="s">
        <v>149</v>
      </c>
      <c r="C80" s="73">
        <v>3</v>
      </c>
      <c r="D80" s="73" t="s">
        <v>18</v>
      </c>
      <c r="E80" s="73">
        <v>20</v>
      </c>
      <c r="F80" s="73">
        <v>10</v>
      </c>
      <c r="G80" s="73">
        <v>4</v>
      </c>
      <c r="H80" s="73">
        <v>6</v>
      </c>
      <c r="I80" s="73"/>
      <c r="J80" s="73">
        <v>1.67</v>
      </c>
      <c r="K80" s="73">
        <v>1.67</v>
      </c>
    </row>
  </sheetData>
  <mergeCells count="25">
    <mergeCell ref="B1:K1"/>
    <mergeCell ref="B2:K2"/>
    <mergeCell ref="B23:K23"/>
    <mergeCell ref="A4:A5"/>
    <mergeCell ref="B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6:K6"/>
    <mergeCell ref="B13:K13"/>
    <mergeCell ref="B18:K18"/>
    <mergeCell ref="B28:K28"/>
    <mergeCell ref="B71:K71"/>
    <mergeCell ref="B34:K34"/>
    <mergeCell ref="B44:K44"/>
    <mergeCell ref="B50:K50"/>
    <mergeCell ref="B65:K65"/>
    <mergeCell ref="B55:K5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Semestry V-VIII</vt:lpstr>
      <vt:lpstr>Semestry I-IV</vt:lpstr>
      <vt:lpstr>Przedmioty do wyboru</vt:lpstr>
      <vt:lpstr>'Przedmioty do wyboru'!Obszar_wydruku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2020-06-01T08:26:16Z</dcterms:modified>
</cp:coreProperties>
</file>