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11670" activeTab="0"/>
  </bookViews>
  <sheets>
    <sheet name="Arkusz1" sheetId="1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<sst xmlns="http://schemas.openxmlformats.org/spreadsheetml/2006/main" count="65" uniqueCount="42">
  <si>
    <t>Przedmiot</t>
  </si>
  <si>
    <t>ECTS</t>
  </si>
  <si>
    <t>Godziny ogółem</t>
  </si>
  <si>
    <t>Ćw. Aud.</t>
  </si>
  <si>
    <t>Ćw. Lab</t>
  </si>
  <si>
    <t>Ćw. Ter.</t>
  </si>
  <si>
    <t>z</t>
  </si>
  <si>
    <t>Statystyka i doświadczalnictwo</t>
  </si>
  <si>
    <t>e</t>
  </si>
  <si>
    <t>∑</t>
  </si>
  <si>
    <t>Praca dyplomowa i egzamin dyplomowy</t>
  </si>
  <si>
    <t>Fitoterapia stosowana</t>
  </si>
  <si>
    <t>∑ sem. I-IV</t>
  </si>
  <si>
    <t>%</t>
  </si>
  <si>
    <t>Wykł./zjazd</t>
  </si>
  <si>
    <t>Wykłady</t>
  </si>
  <si>
    <t>Programy komputerowe w zielarstwie</t>
  </si>
  <si>
    <t xml:space="preserve">Seminarium dyplomowe 1 </t>
  </si>
  <si>
    <t>Seminarium dyplomowe 2</t>
  </si>
  <si>
    <t>Ćw./zjazd tyg.</t>
  </si>
  <si>
    <t>SEMESTR IV (letni)  6 zjazdów</t>
  </si>
  <si>
    <t>Analiza instrumentalna w zielarstwie/ 
Diagnostyka laboratoryjna w bromatologii</t>
  </si>
  <si>
    <t>Język obcy specjalistyczny</t>
  </si>
  <si>
    <t>Preparaty galenowe</t>
  </si>
  <si>
    <t>Fitoaromaty</t>
  </si>
  <si>
    <t>Suplementy diety</t>
  </si>
  <si>
    <t>Biooleje / Grzyby toksynotwórcze</t>
  </si>
  <si>
    <t>Dzieje upraw roślin leczniczych / 
Zioła w tradycji ludowej (Hum. - Społ.)</t>
  </si>
  <si>
    <t>Eksperyment w doświadczalnictwie przyrodniczym</t>
  </si>
  <si>
    <t>Konfekcjonowanie surowców zielarskich</t>
  </si>
  <si>
    <t>Fitoprodukty w profilaktyce zdrowotnej</t>
  </si>
  <si>
    <t>Tworzenie modeli biznesowych / 
Marketing i zarządzanie w zielarstwie (Hum. - Społ.)</t>
  </si>
  <si>
    <t>Kierunek Zielarstwo i fitoprodukty, studia niestacjonarne drugiego stopnia
Rok akademicki 2019/2020</t>
  </si>
  <si>
    <t>Techniki in vitro w zielarstwie /
Micropropagation of rare medicinal plants</t>
  </si>
  <si>
    <t>Uprawy zielarskie pod osłonami /                                Amatorskie uprawy zielarskie</t>
  </si>
  <si>
    <t>SEMESTR II  (letni) 7 zjazdów</t>
  </si>
  <si>
    <t>SEMESTR III (zimowy) 7 zjazdów</t>
  </si>
  <si>
    <t xml:space="preserve">SEMESTR I (zimowy) 7 zjazdów </t>
  </si>
  <si>
    <t>Forma  zal.</t>
  </si>
  <si>
    <t>Ogrody terapeutyczne /                                                            Zioła we florystyce (Hum. - Społ.)</t>
  </si>
  <si>
    <t>Sterowane uprawy zielarskie /                                                  Rośliny toksyczne i fitotoksyny/ Invasive plants</t>
  </si>
  <si>
    <t>Fitokosmetyki /                                                                         Receptury kosmetyczne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</si>
</sst>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\ &quot;zł&quot;_);\(#,##0\ &quot;zł&quot;\)"/>
    <numFmt numFmtId="165" formatCode="#,##0\ &quot;zł&quot;_);[Red]\(#,##0\ &quot;zł&quot;\)"/>
    <numFmt numFmtId="166" formatCode="#,##0.00\ &quot;zł&quot;_);\(#,##0.00\ &quot;zł&quot;\)"/>
    <numFmt numFmtId="167" formatCode="#,##0.00\ &quot;zł&quot;_);[Red]\(#,##0.00\ &quot;zł&quot;\)"/>
    <numFmt numFmtId="168" formatCode="_ * #,##0_)\ &quot;zł&quot;_ ;_ * \(#,##0\)\ &quot;zł&quot;_ ;_ * &quot;-&quot;_)\ &quot;zł&quot;_ ;_ @_ "/>
    <numFmt numFmtId="169" formatCode="_ * #,##0_)_ ;_ * \(#,##0\)_ ;_ * &quot;-&quot;_)_ ;_ @_ "/>
    <numFmt numFmtId="170" formatCode="_ * #,##0.00_)\ &quot;zł&quot;_ ;_ * \(#,##0.00\)\ &quot;zł&quot;_ ;_ * &quot;-&quot;??_)\ &quot;zł&quot;_ ;_ @_ "/>
    <numFmt numFmtId="171" formatCode="_ * #,##0.00_)_ ;_ * \(#,##0.00\)_ ;_ * &quot;-&quot;??_)_ ;_ @_ "/>
    <numFmt numFmtId="172" formatCode="_-* #,##0\ _z_ł_-;\-* #,##0\ _z_ł_-;_-* &quot;-&quot;\ _z_ł_-;_-@_-"/>
    <numFmt numFmtId="173" formatCode="_-* #,##0.00\ _z_ł_-;\-* #,##0.00\ _z_ł_-;_-* &quot;-&quot;??\ _z_ł_-;_-@_-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0.000000"/>
    <numFmt numFmtId="178" formatCode="0.00000"/>
    <numFmt numFmtId="179" formatCode="0.0000"/>
    <numFmt numFmtId="180" formatCode="0.000"/>
    <numFmt numFmtId="181" formatCode="0.0"/>
    <numFmt numFmtId="182" formatCode="[$€-2]\ #,##0.00_);[Red]\([$€-2]\ #,##0.00\)"/>
    <numFmt numFmtId="183" formatCode="[$-415]d\ mmmm\ yyyy"/>
  </numFmts>
  <fonts count="4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 textRotation="90" wrapText="1"/>
    </xf>
    <xf numFmtId="0" fontId="7" fillId="0" borderId="11" xfId="0" applyFont="1" applyBorder="1" applyAlignment="1">
      <alignment wrapText="1"/>
    </xf>
    <xf numFmtId="0" fontId="7" fillId="0" borderId="11" xfId="0" applyFont="1" applyBorder="1" applyAlignment="1">
      <alignment horizontal="center" wrapText="1"/>
    </xf>
    <xf numFmtId="1" fontId="7" fillId="0" borderId="11" xfId="0" applyNumberFormat="1" applyFont="1" applyBorder="1" applyAlignment="1">
      <alignment horizontal="center" wrapText="1"/>
    </xf>
    <xf numFmtId="181" fontId="7" fillId="0" borderId="11" xfId="0" applyNumberFormat="1" applyFont="1" applyBorder="1" applyAlignment="1">
      <alignment horizontal="center" wrapText="1"/>
    </xf>
    <xf numFmtId="0" fontId="7" fillId="0" borderId="11" xfId="0" applyFont="1" applyBorder="1" applyAlignment="1">
      <alignment horizontal="left" wrapText="1"/>
    </xf>
    <xf numFmtId="0" fontId="7" fillId="0" borderId="11" xfId="0" applyFont="1" applyBorder="1" applyAlignment="1">
      <alignment horizontal="center"/>
    </xf>
    <xf numFmtId="0" fontId="7" fillId="33" borderId="11" xfId="0" applyFont="1" applyFill="1" applyBorder="1" applyAlignment="1">
      <alignment wrapText="1"/>
    </xf>
    <xf numFmtId="0" fontId="7" fillId="33" borderId="11" xfId="0" applyFont="1" applyFill="1" applyBorder="1" applyAlignment="1">
      <alignment horizontal="center" wrapText="1"/>
    </xf>
    <xf numFmtId="1" fontId="7" fillId="33" borderId="11" xfId="0" applyNumberFormat="1" applyFont="1" applyFill="1" applyBorder="1" applyAlignment="1">
      <alignment horizontal="center" wrapText="1"/>
    </xf>
    <xf numFmtId="181" fontId="7" fillId="33" borderId="11" xfId="0" applyNumberFormat="1" applyFont="1" applyFill="1" applyBorder="1" applyAlignment="1">
      <alignment horizontal="center" wrapText="1"/>
    </xf>
    <xf numFmtId="0" fontId="7" fillId="0" borderId="11" xfId="0" applyFont="1" applyBorder="1" applyAlignment="1">
      <alignment horizontal="left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textRotation="90" wrapText="1"/>
    </xf>
    <xf numFmtId="0" fontId="7" fillId="0" borderId="0" xfId="0" applyFont="1" applyAlignment="1">
      <alignment/>
    </xf>
    <xf numFmtId="181" fontId="7" fillId="0" borderId="0" xfId="0" applyNumberFormat="1" applyFont="1" applyAlignment="1">
      <alignment/>
    </xf>
    <xf numFmtId="0" fontId="7" fillId="34" borderId="11" xfId="0" applyFont="1" applyFill="1" applyBorder="1" applyAlignment="1">
      <alignment horizontal="right" vertical="center" wrapText="1"/>
    </xf>
    <xf numFmtId="0" fontId="7" fillId="34" borderId="11" xfId="0" applyFont="1" applyFill="1" applyBorder="1" applyAlignment="1">
      <alignment horizontal="center" wrapText="1"/>
    </xf>
    <xf numFmtId="181" fontId="7" fillId="34" borderId="11" xfId="0" applyNumberFormat="1" applyFont="1" applyFill="1" applyBorder="1" applyAlignment="1">
      <alignment horizontal="center" wrapText="1"/>
    </xf>
    <xf numFmtId="0" fontId="7" fillId="34" borderId="11" xfId="0" applyFont="1" applyFill="1" applyBorder="1" applyAlignment="1">
      <alignment horizontal="right" wrapText="1"/>
    </xf>
    <xf numFmtId="1" fontId="7" fillId="34" borderId="11" xfId="0" applyNumberFormat="1" applyFont="1" applyFill="1" applyBorder="1" applyAlignment="1">
      <alignment horizontal="center" wrapText="1"/>
    </xf>
    <xf numFmtId="2" fontId="7" fillId="34" borderId="11" xfId="0" applyNumberFormat="1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right" wrapText="1"/>
    </xf>
    <xf numFmtId="0" fontId="6" fillId="0" borderId="11" xfId="0" applyFont="1" applyFill="1" applyBorder="1" applyAlignment="1">
      <alignment horizontal="center" wrapText="1"/>
    </xf>
    <xf numFmtId="181" fontId="6" fillId="0" borderId="11" xfId="0" applyNumberFormat="1" applyFont="1" applyFill="1" applyBorder="1" applyAlignment="1">
      <alignment horizontal="center" wrapText="1"/>
    </xf>
    <xf numFmtId="0" fontId="3" fillId="0" borderId="0" xfId="0" applyFont="1" applyAlignment="1">
      <alignment wrapText="1"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6" fillId="0" borderId="11" xfId="0" applyFont="1" applyBorder="1" applyAlignment="1">
      <alignment vertical="top" wrapText="1"/>
    </xf>
    <xf numFmtId="0" fontId="6" fillId="33" borderId="11" xfId="0" applyFont="1" applyFill="1" applyBorder="1" applyAlignment="1">
      <alignment vertical="top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Q191"/>
  <sheetViews>
    <sheetView tabSelected="1" zoomScale="160" zoomScaleNormal="160" zoomScaleSheetLayoutView="100" zoomScalePageLayoutView="0" workbookViewId="0" topLeftCell="A1">
      <pane xSplit="1" ySplit="5" topLeftCell="B33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36" sqref="G36"/>
    </sheetView>
  </sheetViews>
  <sheetFormatPr defaultColWidth="8.875" defaultRowHeight="18.75" customHeight="1"/>
  <cols>
    <col min="1" max="1" width="43.00390625" style="0" customWidth="1"/>
    <col min="2" max="10" width="6.00390625" style="0" customWidth="1"/>
    <col min="11" max="11" width="7.125" style="0" customWidth="1"/>
  </cols>
  <sheetData>
    <row r="2" spans="1:10" ht="18.75" customHeight="1">
      <c r="A2" s="32" t="s">
        <v>32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ht="43.5" customHeight="1">
      <c r="A3" s="34"/>
      <c r="B3" s="34"/>
      <c r="C3" s="34"/>
      <c r="D3" s="34"/>
      <c r="E3" s="34"/>
      <c r="F3" s="34"/>
      <c r="G3" s="34"/>
      <c r="H3" s="34"/>
      <c r="I3" s="34"/>
      <c r="J3" s="34"/>
    </row>
    <row r="4" spans="1:17" ht="72" customHeight="1">
      <c r="A4" s="18" t="s">
        <v>0</v>
      </c>
      <c r="B4" s="19" t="s">
        <v>1</v>
      </c>
      <c r="C4" s="6" t="s">
        <v>38</v>
      </c>
      <c r="D4" s="19" t="s">
        <v>2</v>
      </c>
      <c r="E4" s="19" t="s">
        <v>15</v>
      </c>
      <c r="F4" s="19" t="s">
        <v>3</v>
      </c>
      <c r="G4" s="19" t="s">
        <v>4</v>
      </c>
      <c r="H4" s="19" t="s">
        <v>5</v>
      </c>
      <c r="I4" s="19" t="s">
        <v>14</v>
      </c>
      <c r="J4" s="19" t="s">
        <v>19</v>
      </c>
      <c r="K4" s="20"/>
      <c r="L4" s="20"/>
      <c r="M4" s="20"/>
      <c r="N4" s="20"/>
      <c r="O4" s="20"/>
      <c r="P4" s="20"/>
      <c r="Q4" s="20"/>
    </row>
    <row r="5" spans="1:17" ht="15" customHeight="1">
      <c r="A5" s="35" t="s">
        <v>37</v>
      </c>
      <c r="B5" s="35"/>
      <c r="C5" s="35"/>
      <c r="D5" s="35"/>
      <c r="E5" s="35"/>
      <c r="F5" s="35"/>
      <c r="G5" s="35"/>
      <c r="H5" s="35"/>
      <c r="I5" s="35"/>
      <c r="J5" s="35"/>
      <c r="K5" s="20"/>
      <c r="L5" s="20"/>
      <c r="M5" s="20"/>
      <c r="N5" s="20"/>
      <c r="O5" s="20"/>
      <c r="P5" s="20"/>
      <c r="Q5" s="20"/>
    </row>
    <row r="6" spans="1:17" ht="15" customHeight="1">
      <c r="A6" s="7" t="s">
        <v>22</v>
      </c>
      <c r="B6" s="8">
        <v>1</v>
      </c>
      <c r="C6" s="8" t="s">
        <v>8</v>
      </c>
      <c r="D6" s="9">
        <v>15</v>
      </c>
      <c r="E6" s="9">
        <v>0</v>
      </c>
      <c r="F6" s="9">
        <v>0</v>
      </c>
      <c r="G6" s="9">
        <v>15</v>
      </c>
      <c r="H6" s="9">
        <v>0</v>
      </c>
      <c r="I6" s="9">
        <f aca="true" t="shared" si="0" ref="I6:I11">E6/7</f>
        <v>0</v>
      </c>
      <c r="J6" s="10">
        <f aca="true" t="shared" si="1" ref="J6:J11">(F6+G6+H6)/7</f>
        <v>2.142857142857143</v>
      </c>
      <c r="K6" s="21"/>
      <c r="L6" s="21"/>
      <c r="M6" s="20"/>
      <c r="N6" s="20"/>
      <c r="O6" s="20"/>
      <c r="P6" s="20"/>
      <c r="Q6" s="20"/>
    </row>
    <row r="7" spans="1:17" ht="15" customHeight="1">
      <c r="A7" s="7" t="s">
        <v>23</v>
      </c>
      <c r="B7" s="8">
        <v>6</v>
      </c>
      <c r="C7" s="8" t="s">
        <v>8</v>
      </c>
      <c r="D7" s="9">
        <v>33</v>
      </c>
      <c r="E7" s="9">
        <v>14</v>
      </c>
      <c r="F7" s="9">
        <v>6</v>
      </c>
      <c r="G7" s="9">
        <v>13</v>
      </c>
      <c r="H7" s="9">
        <v>0</v>
      </c>
      <c r="I7" s="9">
        <f t="shared" si="0"/>
        <v>2</v>
      </c>
      <c r="J7" s="10">
        <f t="shared" si="1"/>
        <v>2.7142857142857144</v>
      </c>
      <c r="K7" s="21"/>
      <c r="L7" s="21"/>
      <c r="M7" s="20"/>
      <c r="N7" s="20"/>
      <c r="O7" s="20"/>
      <c r="P7" s="20"/>
      <c r="Q7" s="20"/>
    </row>
    <row r="8" spans="1:17" ht="27.75" customHeight="1">
      <c r="A8" s="11" t="s">
        <v>34</v>
      </c>
      <c r="B8" s="12">
        <v>6</v>
      </c>
      <c r="C8" s="12" t="s">
        <v>8</v>
      </c>
      <c r="D8" s="12">
        <v>30</v>
      </c>
      <c r="E8" s="12">
        <v>14</v>
      </c>
      <c r="F8" s="12">
        <v>8</v>
      </c>
      <c r="G8" s="12">
        <v>5</v>
      </c>
      <c r="H8" s="12">
        <v>3</v>
      </c>
      <c r="I8" s="9">
        <f t="shared" si="0"/>
        <v>2</v>
      </c>
      <c r="J8" s="10">
        <f t="shared" si="1"/>
        <v>2.2857142857142856</v>
      </c>
      <c r="K8" s="21"/>
      <c r="L8" s="21"/>
      <c r="M8" s="20"/>
      <c r="N8" s="20"/>
      <c r="O8" s="20"/>
      <c r="P8" s="20"/>
      <c r="Q8" s="20"/>
    </row>
    <row r="9" spans="1:17" ht="27.75" customHeight="1">
      <c r="A9" s="13" t="s">
        <v>40</v>
      </c>
      <c r="B9" s="14">
        <v>2</v>
      </c>
      <c r="C9" s="14" t="s">
        <v>6</v>
      </c>
      <c r="D9" s="14">
        <v>18</v>
      </c>
      <c r="E9" s="14">
        <v>18</v>
      </c>
      <c r="F9" s="14">
        <v>0</v>
      </c>
      <c r="G9" s="14">
        <v>0</v>
      </c>
      <c r="H9" s="14">
        <v>0</v>
      </c>
      <c r="I9" s="10">
        <f t="shared" si="0"/>
        <v>2.5714285714285716</v>
      </c>
      <c r="J9" s="9">
        <f t="shared" si="1"/>
        <v>0</v>
      </c>
      <c r="K9" s="21"/>
      <c r="L9" s="21"/>
      <c r="M9" s="20"/>
      <c r="N9" s="20"/>
      <c r="O9" s="20"/>
      <c r="P9" s="20"/>
      <c r="Q9" s="20"/>
    </row>
    <row r="10" spans="1:17" ht="27.75" customHeight="1">
      <c r="A10" s="7" t="s">
        <v>39</v>
      </c>
      <c r="B10" s="8">
        <v>1</v>
      </c>
      <c r="C10" s="8" t="s">
        <v>6</v>
      </c>
      <c r="D10" s="9">
        <v>9</v>
      </c>
      <c r="E10" s="9">
        <v>9</v>
      </c>
      <c r="F10" s="9">
        <v>0</v>
      </c>
      <c r="G10" s="9">
        <v>0</v>
      </c>
      <c r="H10" s="9">
        <v>0</v>
      </c>
      <c r="I10" s="9">
        <f t="shared" si="0"/>
        <v>1.2857142857142858</v>
      </c>
      <c r="J10" s="10">
        <f t="shared" si="1"/>
        <v>0</v>
      </c>
      <c r="K10" s="21"/>
      <c r="L10" s="21"/>
      <c r="M10" s="20"/>
      <c r="N10" s="20"/>
      <c r="O10" s="20"/>
      <c r="P10" s="20"/>
      <c r="Q10" s="20"/>
    </row>
    <row r="11" spans="1:17" ht="27.75" customHeight="1">
      <c r="A11" s="7" t="s">
        <v>21</v>
      </c>
      <c r="B11" s="8">
        <v>5</v>
      </c>
      <c r="C11" s="8" t="s">
        <v>6</v>
      </c>
      <c r="D11" s="9">
        <v>30</v>
      </c>
      <c r="E11" s="9">
        <v>5</v>
      </c>
      <c r="F11" s="9">
        <v>3</v>
      </c>
      <c r="G11" s="9">
        <v>22</v>
      </c>
      <c r="H11" s="9">
        <v>0</v>
      </c>
      <c r="I11" s="9">
        <f t="shared" si="0"/>
        <v>0.7142857142857143</v>
      </c>
      <c r="J11" s="10">
        <f t="shared" si="1"/>
        <v>3.5714285714285716</v>
      </c>
      <c r="K11" s="21"/>
      <c r="L11" s="21"/>
      <c r="M11" s="20"/>
      <c r="N11" s="20"/>
      <c r="O11" s="20"/>
      <c r="P11" s="20"/>
      <c r="Q11" s="20"/>
    </row>
    <row r="12" spans="1:17" ht="12.75">
      <c r="A12" s="22" t="s">
        <v>9</v>
      </c>
      <c r="B12" s="23">
        <f aca="true" t="shared" si="2" ref="B12:J12">SUM(B6:B11)</f>
        <v>21</v>
      </c>
      <c r="C12" s="23">
        <f t="shared" si="2"/>
        <v>0</v>
      </c>
      <c r="D12" s="23">
        <f t="shared" si="2"/>
        <v>135</v>
      </c>
      <c r="E12" s="23">
        <f t="shared" si="2"/>
        <v>60</v>
      </c>
      <c r="F12" s="23">
        <f t="shared" si="2"/>
        <v>17</v>
      </c>
      <c r="G12" s="23">
        <f t="shared" si="2"/>
        <v>55</v>
      </c>
      <c r="H12" s="23">
        <f t="shared" si="2"/>
        <v>3</v>
      </c>
      <c r="I12" s="24">
        <f t="shared" si="2"/>
        <v>8.571428571428571</v>
      </c>
      <c r="J12" s="24">
        <f t="shared" si="2"/>
        <v>10.714285714285715</v>
      </c>
      <c r="K12" s="21"/>
      <c r="L12" s="21"/>
      <c r="M12" s="20"/>
      <c r="N12" s="20"/>
      <c r="O12" s="20"/>
      <c r="P12" s="20"/>
      <c r="Q12" s="20"/>
    </row>
    <row r="13" spans="1:17" ht="12.75">
      <c r="A13" s="36" t="s">
        <v>35</v>
      </c>
      <c r="B13" s="36"/>
      <c r="C13" s="36"/>
      <c r="D13" s="36"/>
      <c r="E13" s="36"/>
      <c r="F13" s="36"/>
      <c r="G13" s="36"/>
      <c r="H13" s="36"/>
      <c r="I13" s="36"/>
      <c r="J13" s="36"/>
      <c r="K13" s="21"/>
      <c r="L13" s="21"/>
      <c r="M13" s="20"/>
      <c r="N13" s="20"/>
      <c r="O13" s="20"/>
      <c r="P13" s="20"/>
      <c r="Q13" s="20"/>
    </row>
    <row r="14" spans="1:17" ht="15" customHeight="1">
      <c r="A14" s="7" t="s">
        <v>11</v>
      </c>
      <c r="B14" s="8">
        <v>6</v>
      </c>
      <c r="C14" s="8" t="s">
        <v>8</v>
      </c>
      <c r="D14" s="9">
        <v>42</v>
      </c>
      <c r="E14" s="9">
        <v>14</v>
      </c>
      <c r="F14" s="9">
        <v>9</v>
      </c>
      <c r="G14" s="9">
        <v>19</v>
      </c>
      <c r="H14" s="9">
        <v>0</v>
      </c>
      <c r="I14" s="10">
        <f>E14/7</f>
        <v>2</v>
      </c>
      <c r="J14" s="9">
        <f>(F14+G14+H14)/7</f>
        <v>4</v>
      </c>
      <c r="K14" s="21"/>
      <c r="L14" s="21"/>
      <c r="M14" s="20"/>
      <c r="N14" s="20"/>
      <c r="O14" s="20"/>
      <c r="P14" s="20"/>
      <c r="Q14" s="20"/>
    </row>
    <row r="15" spans="1:17" ht="15" customHeight="1">
      <c r="A15" s="13" t="s">
        <v>24</v>
      </c>
      <c r="B15" s="14">
        <v>6</v>
      </c>
      <c r="C15" s="14" t="s">
        <v>8</v>
      </c>
      <c r="D15" s="14">
        <v>36</v>
      </c>
      <c r="E15" s="14">
        <v>14</v>
      </c>
      <c r="F15" s="14">
        <v>7</v>
      </c>
      <c r="G15" s="14">
        <v>15</v>
      </c>
      <c r="H15" s="14">
        <v>0</v>
      </c>
      <c r="I15" s="10">
        <f>E15/7</f>
        <v>2</v>
      </c>
      <c r="J15" s="9">
        <f>(F15+G15+H15)/7</f>
        <v>3.142857142857143</v>
      </c>
      <c r="K15" s="21"/>
      <c r="L15" s="21"/>
      <c r="M15" s="20"/>
      <c r="N15" s="20"/>
      <c r="O15" s="20"/>
      <c r="P15" s="20"/>
      <c r="Q15" s="20"/>
    </row>
    <row r="16" spans="1:17" ht="27.75" customHeight="1">
      <c r="A16" s="13" t="s">
        <v>41</v>
      </c>
      <c r="B16" s="14">
        <v>6</v>
      </c>
      <c r="C16" s="14" t="s">
        <v>8</v>
      </c>
      <c r="D16" s="14">
        <v>30</v>
      </c>
      <c r="E16" s="14">
        <v>14</v>
      </c>
      <c r="F16" s="14">
        <v>6</v>
      </c>
      <c r="G16" s="14">
        <v>10</v>
      </c>
      <c r="H16" s="14">
        <v>0</v>
      </c>
      <c r="I16" s="10">
        <f>E16/7</f>
        <v>2</v>
      </c>
      <c r="J16" s="9">
        <f>(F16+G16+H16)/7</f>
        <v>2.2857142857142856</v>
      </c>
      <c r="K16" s="21"/>
      <c r="L16" s="20"/>
      <c r="M16" s="20"/>
      <c r="N16" s="20"/>
      <c r="O16" s="20"/>
      <c r="P16" s="20"/>
      <c r="Q16" s="20"/>
    </row>
    <row r="17" spans="1:17" ht="25.5">
      <c r="A17" s="7" t="s">
        <v>27</v>
      </c>
      <c r="B17" s="8">
        <v>2</v>
      </c>
      <c r="C17" s="8" t="s">
        <v>6</v>
      </c>
      <c r="D17" s="8">
        <v>18</v>
      </c>
      <c r="E17" s="8">
        <v>18</v>
      </c>
      <c r="F17" s="8">
        <v>0</v>
      </c>
      <c r="G17" s="8">
        <v>0</v>
      </c>
      <c r="H17" s="8">
        <v>0</v>
      </c>
      <c r="I17" s="10">
        <f>E17/7</f>
        <v>2.5714285714285716</v>
      </c>
      <c r="J17" s="9">
        <f>(F17+G17+H17)/7</f>
        <v>0</v>
      </c>
      <c r="K17" s="21"/>
      <c r="L17" s="21"/>
      <c r="M17" s="20"/>
      <c r="N17" s="20"/>
      <c r="O17" s="20"/>
      <c r="P17" s="20"/>
      <c r="Q17" s="20"/>
    </row>
    <row r="18" spans="1:17" ht="12.75">
      <c r="A18" s="25" t="s">
        <v>9</v>
      </c>
      <c r="B18" s="23">
        <f>SUM(B15:B17)</f>
        <v>14</v>
      </c>
      <c r="C18" s="23">
        <f>SUM(C15:C17)</f>
        <v>0</v>
      </c>
      <c r="D18" s="26">
        <f aca="true" t="shared" si="3" ref="D18:J18">SUM(D14:D17)</f>
        <v>126</v>
      </c>
      <c r="E18" s="26">
        <f t="shared" si="3"/>
        <v>60</v>
      </c>
      <c r="F18" s="26">
        <f t="shared" si="3"/>
        <v>22</v>
      </c>
      <c r="G18" s="26">
        <f t="shared" si="3"/>
        <v>44</v>
      </c>
      <c r="H18" s="26">
        <f t="shared" si="3"/>
        <v>0</v>
      </c>
      <c r="I18" s="24">
        <f t="shared" si="3"/>
        <v>8.571428571428571</v>
      </c>
      <c r="J18" s="24">
        <f t="shared" si="3"/>
        <v>9.428571428571427</v>
      </c>
      <c r="K18" s="21"/>
      <c r="L18" s="21"/>
      <c r="M18" s="20"/>
      <c r="N18" s="20"/>
      <c r="O18" s="20"/>
      <c r="P18" s="20"/>
      <c r="Q18" s="20"/>
    </row>
    <row r="19" spans="1:17" ht="34.5" customHeight="1">
      <c r="A19" s="35" t="s">
        <v>36</v>
      </c>
      <c r="B19" s="35"/>
      <c r="C19" s="35"/>
      <c r="D19" s="35"/>
      <c r="E19" s="35"/>
      <c r="F19" s="35"/>
      <c r="G19" s="35"/>
      <c r="H19" s="35"/>
      <c r="I19" s="35"/>
      <c r="J19" s="35"/>
      <c r="K19" s="21"/>
      <c r="L19" s="21"/>
      <c r="M19" s="20"/>
      <c r="N19" s="20"/>
      <c r="O19" s="20"/>
      <c r="P19" s="20"/>
      <c r="Q19" s="20"/>
    </row>
    <row r="20" spans="1:17" ht="27.75" customHeight="1">
      <c r="A20" s="13" t="s">
        <v>33</v>
      </c>
      <c r="B20" s="14">
        <v>6</v>
      </c>
      <c r="C20" s="14" t="s">
        <v>8</v>
      </c>
      <c r="D20" s="14">
        <v>36</v>
      </c>
      <c r="E20" s="14">
        <v>14</v>
      </c>
      <c r="F20" s="14">
        <v>7</v>
      </c>
      <c r="G20" s="14">
        <v>15</v>
      </c>
      <c r="H20" s="14">
        <v>0</v>
      </c>
      <c r="I20" s="15">
        <f>E20/7</f>
        <v>2</v>
      </c>
      <c r="J20" s="15">
        <f>(F20+G20+H20)/7</f>
        <v>3.142857142857143</v>
      </c>
      <c r="K20" s="21"/>
      <c r="L20" s="21"/>
      <c r="M20" s="20"/>
      <c r="N20" s="20"/>
      <c r="O20" s="20"/>
      <c r="P20" s="20"/>
      <c r="Q20" s="20"/>
    </row>
    <row r="21" spans="1:17" ht="15" customHeight="1">
      <c r="A21" s="7" t="s">
        <v>25</v>
      </c>
      <c r="B21" s="8">
        <v>2</v>
      </c>
      <c r="C21" s="8" t="s">
        <v>6</v>
      </c>
      <c r="D21" s="8">
        <v>9</v>
      </c>
      <c r="E21" s="8">
        <v>9</v>
      </c>
      <c r="F21" s="8">
        <v>0</v>
      </c>
      <c r="G21" s="8">
        <v>0</v>
      </c>
      <c r="H21" s="8">
        <v>0</v>
      </c>
      <c r="I21" s="15">
        <f aca="true" t="shared" si="4" ref="I21:I26">E21/7</f>
        <v>1.2857142857142858</v>
      </c>
      <c r="J21" s="15">
        <f aca="true" t="shared" si="5" ref="J21:J26">(F21+G21+H21)/7</f>
        <v>0</v>
      </c>
      <c r="K21" s="21"/>
      <c r="L21" s="21"/>
      <c r="M21" s="20"/>
      <c r="N21" s="20"/>
      <c r="O21" s="20"/>
      <c r="P21" s="20"/>
      <c r="Q21" s="20"/>
    </row>
    <row r="22" spans="1:17" ht="15" customHeight="1">
      <c r="A22" s="13" t="s">
        <v>26</v>
      </c>
      <c r="B22" s="14">
        <v>5</v>
      </c>
      <c r="C22" s="14" t="s">
        <v>6</v>
      </c>
      <c r="D22" s="14">
        <v>27</v>
      </c>
      <c r="E22" s="14">
        <v>15</v>
      </c>
      <c r="F22" s="14">
        <v>8</v>
      </c>
      <c r="G22" s="14">
        <v>4</v>
      </c>
      <c r="H22" s="14">
        <v>0</v>
      </c>
      <c r="I22" s="15">
        <f t="shared" si="4"/>
        <v>2.142857142857143</v>
      </c>
      <c r="J22" s="15">
        <f t="shared" si="5"/>
        <v>1.7142857142857142</v>
      </c>
      <c r="K22" s="21"/>
      <c r="L22" s="21"/>
      <c r="M22" s="20"/>
      <c r="N22" s="20"/>
      <c r="O22" s="20"/>
      <c r="P22" s="20"/>
      <c r="Q22" s="20"/>
    </row>
    <row r="23" spans="1:17" ht="15" customHeight="1">
      <c r="A23" s="7" t="s">
        <v>16</v>
      </c>
      <c r="B23" s="8">
        <v>2</v>
      </c>
      <c r="C23" s="8" t="s">
        <v>6</v>
      </c>
      <c r="D23" s="8">
        <v>15</v>
      </c>
      <c r="E23" s="8">
        <v>5</v>
      </c>
      <c r="F23" s="8">
        <v>2</v>
      </c>
      <c r="G23" s="8">
        <v>8</v>
      </c>
      <c r="H23" s="8">
        <v>0</v>
      </c>
      <c r="I23" s="15">
        <f t="shared" si="4"/>
        <v>0.7142857142857143</v>
      </c>
      <c r="J23" s="15">
        <f t="shared" si="5"/>
        <v>1.4285714285714286</v>
      </c>
      <c r="K23" s="21"/>
      <c r="L23" s="21"/>
      <c r="M23" s="20"/>
      <c r="N23" s="20"/>
      <c r="O23" s="20"/>
      <c r="P23" s="20"/>
      <c r="Q23" s="20"/>
    </row>
    <row r="24" spans="1:17" ht="15" customHeight="1">
      <c r="A24" s="7" t="s">
        <v>7</v>
      </c>
      <c r="B24" s="8">
        <v>2</v>
      </c>
      <c r="C24" s="8" t="s">
        <v>6</v>
      </c>
      <c r="D24" s="9">
        <v>18</v>
      </c>
      <c r="E24" s="9">
        <v>7</v>
      </c>
      <c r="F24" s="9">
        <v>3</v>
      </c>
      <c r="G24" s="9">
        <v>8</v>
      </c>
      <c r="H24" s="9">
        <v>0</v>
      </c>
      <c r="I24" s="15">
        <f t="shared" si="4"/>
        <v>1</v>
      </c>
      <c r="J24" s="15">
        <f t="shared" si="5"/>
        <v>1.5714285714285714</v>
      </c>
      <c r="K24" s="21"/>
      <c r="L24" s="21"/>
      <c r="M24" s="20"/>
      <c r="N24" s="20"/>
      <c r="O24" s="20"/>
      <c r="P24" s="20"/>
      <c r="Q24" s="20"/>
    </row>
    <row r="25" spans="1:17" ht="15" customHeight="1">
      <c r="A25" s="7" t="s">
        <v>28</v>
      </c>
      <c r="B25" s="8">
        <v>1</v>
      </c>
      <c r="C25" s="8" t="s">
        <v>6</v>
      </c>
      <c r="D25" s="8">
        <v>9</v>
      </c>
      <c r="E25" s="8">
        <v>0</v>
      </c>
      <c r="F25" s="8">
        <v>6</v>
      </c>
      <c r="G25" s="8">
        <v>3</v>
      </c>
      <c r="H25" s="8">
        <v>0</v>
      </c>
      <c r="I25" s="15">
        <f t="shared" si="4"/>
        <v>0</v>
      </c>
      <c r="J25" s="15">
        <f t="shared" si="5"/>
        <v>1.2857142857142858</v>
      </c>
      <c r="K25" s="21"/>
      <c r="L25" s="20"/>
      <c r="M25" s="20"/>
      <c r="N25" s="20"/>
      <c r="O25" s="20"/>
      <c r="P25" s="20"/>
      <c r="Q25" s="20"/>
    </row>
    <row r="26" spans="1:17" ht="15" customHeight="1">
      <c r="A26" s="7" t="s">
        <v>17</v>
      </c>
      <c r="B26" s="8">
        <v>1</v>
      </c>
      <c r="C26" s="8" t="s">
        <v>6</v>
      </c>
      <c r="D26" s="8">
        <v>9</v>
      </c>
      <c r="E26" s="8">
        <v>0</v>
      </c>
      <c r="F26" s="8">
        <v>0</v>
      </c>
      <c r="G26" s="8">
        <v>9</v>
      </c>
      <c r="H26" s="8">
        <v>0</v>
      </c>
      <c r="I26" s="15">
        <f t="shared" si="4"/>
        <v>0</v>
      </c>
      <c r="J26" s="15">
        <f t="shared" si="5"/>
        <v>1.2857142857142858</v>
      </c>
      <c r="K26" s="21"/>
      <c r="L26" s="21"/>
      <c r="M26" s="20"/>
      <c r="N26" s="20"/>
      <c r="O26" s="20"/>
      <c r="P26" s="20"/>
      <c r="Q26" s="20"/>
    </row>
    <row r="27" spans="1:17" ht="12.75">
      <c r="A27" s="25" t="s">
        <v>9</v>
      </c>
      <c r="B27" s="23">
        <f aca="true" t="shared" si="6" ref="B27:J27">SUM(B20:B26)</f>
        <v>19</v>
      </c>
      <c r="C27" s="23">
        <f t="shared" si="6"/>
        <v>0</v>
      </c>
      <c r="D27" s="23">
        <f t="shared" si="6"/>
        <v>123</v>
      </c>
      <c r="E27" s="23">
        <f t="shared" si="6"/>
        <v>50</v>
      </c>
      <c r="F27" s="23">
        <f t="shared" si="6"/>
        <v>26</v>
      </c>
      <c r="G27" s="23">
        <f t="shared" si="6"/>
        <v>47</v>
      </c>
      <c r="H27" s="23">
        <f t="shared" si="6"/>
        <v>0</v>
      </c>
      <c r="I27" s="24">
        <f t="shared" si="6"/>
        <v>7.142857142857143</v>
      </c>
      <c r="J27" s="24">
        <f t="shared" si="6"/>
        <v>10.428571428571429</v>
      </c>
      <c r="K27" s="21"/>
      <c r="L27" s="21"/>
      <c r="M27" s="20"/>
      <c r="N27" s="20"/>
      <c r="O27" s="20"/>
      <c r="P27" s="20"/>
      <c r="Q27" s="20"/>
    </row>
    <row r="28" spans="1:17" ht="12.75">
      <c r="A28" s="35" t="s">
        <v>20</v>
      </c>
      <c r="B28" s="35"/>
      <c r="C28" s="35"/>
      <c r="D28" s="35"/>
      <c r="E28" s="35"/>
      <c r="F28" s="35"/>
      <c r="G28" s="35"/>
      <c r="H28" s="35"/>
      <c r="I28" s="35"/>
      <c r="J28" s="35"/>
      <c r="K28" s="21"/>
      <c r="L28" s="20"/>
      <c r="M28" s="20"/>
      <c r="N28" s="20"/>
      <c r="O28" s="20"/>
      <c r="P28" s="20"/>
      <c r="Q28" s="20"/>
    </row>
    <row r="29" spans="1:17" ht="15" customHeight="1">
      <c r="A29" s="11" t="s">
        <v>29</v>
      </c>
      <c r="B29" s="8">
        <v>6</v>
      </c>
      <c r="C29" s="8" t="s">
        <v>8</v>
      </c>
      <c r="D29" s="8">
        <v>33</v>
      </c>
      <c r="E29" s="8">
        <v>14</v>
      </c>
      <c r="F29" s="8">
        <v>6</v>
      </c>
      <c r="G29" s="8">
        <v>13</v>
      </c>
      <c r="H29" s="8">
        <v>0</v>
      </c>
      <c r="I29" s="15">
        <f>E29/6</f>
        <v>2.3333333333333335</v>
      </c>
      <c r="J29" s="16">
        <f>(F29+G29+H29)/6</f>
        <v>3.1666666666666665</v>
      </c>
      <c r="K29" s="21"/>
      <c r="L29" s="20"/>
      <c r="M29" s="20"/>
      <c r="N29" s="20"/>
      <c r="O29" s="20"/>
      <c r="P29" s="20"/>
      <c r="Q29" s="20"/>
    </row>
    <row r="30" spans="1:17" ht="15" customHeight="1">
      <c r="A30" s="11" t="s">
        <v>30</v>
      </c>
      <c r="B30" s="8">
        <v>5</v>
      </c>
      <c r="C30" s="8" t="s">
        <v>8</v>
      </c>
      <c r="D30" s="8">
        <v>27</v>
      </c>
      <c r="E30" s="8">
        <v>7</v>
      </c>
      <c r="F30" s="8">
        <v>7</v>
      </c>
      <c r="G30" s="8">
        <v>13</v>
      </c>
      <c r="H30" s="8">
        <v>0</v>
      </c>
      <c r="I30" s="15">
        <f>E30/6</f>
        <v>1.1666666666666667</v>
      </c>
      <c r="J30" s="16">
        <f>(F30+G30+H30)/6</f>
        <v>3.3333333333333335</v>
      </c>
      <c r="K30" s="21"/>
      <c r="L30" s="20"/>
      <c r="M30" s="20"/>
      <c r="N30" s="20"/>
      <c r="O30" s="20"/>
      <c r="P30" s="20"/>
      <c r="Q30" s="20"/>
    </row>
    <row r="31" spans="1:17" ht="27.75" customHeight="1">
      <c r="A31" s="7" t="s">
        <v>31</v>
      </c>
      <c r="B31" s="8">
        <v>2</v>
      </c>
      <c r="C31" s="8" t="s">
        <v>6</v>
      </c>
      <c r="D31" s="8">
        <v>18</v>
      </c>
      <c r="E31" s="8">
        <v>18</v>
      </c>
      <c r="F31" s="8">
        <v>0</v>
      </c>
      <c r="G31" s="8">
        <v>0</v>
      </c>
      <c r="H31" s="8">
        <v>0</v>
      </c>
      <c r="I31" s="15">
        <f>E31/6</f>
        <v>3</v>
      </c>
      <c r="J31" s="16">
        <f>(F31+G31+H31)/6</f>
        <v>0</v>
      </c>
      <c r="K31" s="21"/>
      <c r="L31" s="20"/>
      <c r="M31" s="20"/>
      <c r="N31" s="20"/>
      <c r="O31" s="20"/>
      <c r="P31" s="20"/>
      <c r="Q31" s="20"/>
    </row>
    <row r="32" spans="1:17" ht="15" customHeight="1">
      <c r="A32" s="11" t="s">
        <v>18</v>
      </c>
      <c r="B32" s="8">
        <v>2</v>
      </c>
      <c r="C32" s="8" t="s">
        <v>6</v>
      </c>
      <c r="D32" s="8">
        <v>18</v>
      </c>
      <c r="E32" s="8">
        <v>0</v>
      </c>
      <c r="F32" s="8">
        <v>0</v>
      </c>
      <c r="G32" s="8">
        <v>18</v>
      </c>
      <c r="H32" s="8">
        <v>0</v>
      </c>
      <c r="I32" s="15">
        <f>E32/6</f>
        <v>0</v>
      </c>
      <c r="J32" s="16">
        <f>(F32+G32+H32)/6</f>
        <v>3</v>
      </c>
      <c r="K32" s="21"/>
      <c r="L32" s="20"/>
      <c r="M32" s="20"/>
      <c r="N32" s="20"/>
      <c r="O32" s="20"/>
      <c r="P32" s="20"/>
      <c r="Q32" s="20"/>
    </row>
    <row r="33" spans="1:17" ht="15" customHeight="1">
      <c r="A33" s="17" t="s">
        <v>10</v>
      </c>
      <c r="B33" s="8">
        <v>15</v>
      </c>
      <c r="C33" s="8" t="s">
        <v>8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15">
        <f>E33/6</f>
        <v>0</v>
      </c>
      <c r="J33" s="16">
        <f>(F33+G33+H33)/6</f>
        <v>0</v>
      </c>
      <c r="K33" s="21"/>
      <c r="L33" s="20"/>
      <c r="M33" s="20"/>
      <c r="N33" s="20"/>
      <c r="O33" s="20"/>
      <c r="P33" s="20"/>
      <c r="Q33" s="20"/>
    </row>
    <row r="34" spans="1:17" ht="18.75" customHeight="1">
      <c r="A34" s="25" t="s">
        <v>9</v>
      </c>
      <c r="B34" s="23">
        <f>SUM(B29:B33)</f>
        <v>30</v>
      </c>
      <c r="C34" s="23">
        <f>SUM(C29:C33)</f>
        <v>0</v>
      </c>
      <c r="D34" s="23">
        <f aca="true" t="shared" si="7" ref="D34:J34">SUM(D29:D33)</f>
        <v>96</v>
      </c>
      <c r="E34" s="23">
        <f t="shared" si="7"/>
        <v>39</v>
      </c>
      <c r="F34" s="23">
        <f t="shared" si="7"/>
        <v>13</v>
      </c>
      <c r="G34" s="23">
        <f t="shared" si="7"/>
        <v>44</v>
      </c>
      <c r="H34" s="23">
        <f t="shared" si="7"/>
        <v>0</v>
      </c>
      <c r="I34" s="24">
        <f t="shared" si="7"/>
        <v>6.5</v>
      </c>
      <c r="J34" s="27">
        <f t="shared" si="7"/>
        <v>9.5</v>
      </c>
      <c r="K34" s="20"/>
      <c r="L34" s="20"/>
      <c r="M34" s="20"/>
      <c r="N34" s="20"/>
      <c r="O34" s="20"/>
      <c r="P34" s="20"/>
      <c r="Q34" s="20"/>
    </row>
    <row r="35" spans="1:17" ht="18.75" customHeight="1">
      <c r="A35" s="25" t="s">
        <v>12</v>
      </c>
      <c r="B35" s="23">
        <f aca="true" t="shared" si="8" ref="B35:J35">B12+B18+B27+B34</f>
        <v>84</v>
      </c>
      <c r="C35" s="23">
        <f t="shared" si="8"/>
        <v>0</v>
      </c>
      <c r="D35" s="23">
        <f t="shared" si="8"/>
        <v>480</v>
      </c>
      <c r="E35" s="23">
        <f t="shared" si="8"/>
        <v>209</v>
      </c>
      <c r="F35" s="23">
        <f t="shared" si="8"/>
        <v>78</v>
      </c>
      <c r="G35" s="23">
        <f t="shared" si="8"/>
        <v>190</v>
      </c>
      <c r="H35" s="23">
        <f t="shared" si="8"/>
        <v>3</v>
      </c>
      <c r="I35" s="24">
        <f t="shared" si="8"/>
        <v>30.785714285714285</v>
      </c>
      <c r="J35" s="24">
        <f t="shared" si="8"/>
        <v>40.07142857142857</v>
      </c>
      <c r="K35" s="20"/>
      <c r="L35" s="20"/>
      <c r="M35" s="20"/>
      <c r="N35" s="20"/>
      <c r="O35" s="20"/>
      <c r="P35" s="20"/>
      <c r="Q35" s="20"/>
    </row>
    <row r="36" spans="1:17" ht="18.75" customHeight="1">
      <c r="A36" s="29" t="s">
        <v>13</v>
      </c>
      <c r="B36" s="30"/>
      <c r="C36" s="30"/>
      <c r="D36" s="30"/>
      <c r="E36" s="31">
        <f>E35*100/D35</f>
        <v>43.541666666666664</v>
      </c>
      <c r="F36" s="31">
        <f>F35*100/D35</f>
        <v>16.25</v>
      </c>
      <c r="G36" s="31">
        <f>G35*100/D35</f>
        <v>39.583333333333336</v>
      </c>
      <c r="H36" s="31">
        <f>H35*100/D35</f>
        <v>0.625</v>
      </c>
      <c r="I36" s="28"/>
      <c r="J36" s="28"/>
      <c r="K36" s="20"/>
      <c r="L36" s="20"/>
      <c r="M36" s="20"/>
      <c r="N36" s="20"/>
      <c r="O36" s="20"/>
      <c r="P36" s="20"/>
      <c r="Q36" s="20"/>
    </row>
    <row r="37" spans="1:10" ht="18.75" customHeight="1">
      <c r="A37" s="3"/>
      <c r="B37" s="3"/>
      <c r="C37" s="3"/>
      <c r="D37" s="3"/>
      <c r="E37" s="3"/>
      <c r="F37" s="3"/>
      <c r="G37" s="3"/>
      <c r="H37" s="3"/>
      <c r="I37" s="3"/>
      <c r="J37" s="3"/>
    </row>
    <row r="38" spans="1:10" ht="18.75" customHeight="1">
      <c r="A38" s="3"/>
      <c r="B38" s="4"/>
      <c r="C38" s="4"/>
      <c r="D38" s="4"/>
      <c r="E38" s="4"/>
      <c r="F38" s="4"/>
      <c r="G38" s="4"/>
      <c r="H38" s="4"/>
      <c r="I38" s="4"/>
      <c r="J38" s="4"/>
    </row>
    <row r="39" spans="1:10" ht="18.75" customHeight="1">
      <c r="A39" s="3"/>
      <c r="B39" s="4"/>
      <c r="C39" s="4"/>
      <c r="D39" s="4"/>
      <c r="E39" s="4"/>
      <c r="F39" s="4"/>
      <c r="G39" s="4"/>
      <c r="H39" s="4"/>
      <c r="I39" s="4"/>
      <c r="J39" s="4"/>
    </row>
    <row r="40" spans="1:10" ht="18.75" customHeight="1">
      <c r="A40" s="3"/>
      <c r="B40" s="4"/>
      <c r="C40" s="4"/>
      <c r="D40" s="4"/>
      <c r="E40" s="4"/>
      <c r="F40" s="4"/>
      <c r="G40" s="4"/>
      <c r="H40" s="4"/>
      <c r="I40" s="4"/>
      <c r="J40" s="4"/>
    </row>
    <row r="41" spans="1:10" ht="18.75" customHeight="1">
      <c r="A41" s="3"/>
      <c r="B41" s="4"/>
      <c r="C41" s="4"/>
      <c r="D41" s="4"/>
      <c r="E41" s="4"/>
      <c r="F41" s="4"/>
      <c r="G41" s="4"/>
      <c r="H41" s="4"/>
      <c r="I41" s="4"/>
      <c r="J41" s="4"/>
    </row>
    <row r="42" spans="1:10" ht="18.75" customHeight="1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ht="18.75" customHeight="1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10" ht="18.75" customHeight="1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ht="18.75" customHeight="1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10" ht="18.75" customHeight="1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ht="18.75" customHeight="1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ht="18.75" customHeight="1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t="18.75" customHeight="1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ht="18.75" customHeight="1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ht="18.75" customHeight="1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t="18.75" customHeight="1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ht="18.75" customHeight="1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ht="18.75" customHeight="1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18.75" customHeight="1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8.75" customHeight="1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8.75" customHeight="1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8.75" customHeight="1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8.75" customHeight="1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8.75" customHeight="1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18.75" customHeight="1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ht="18.75" customHeight="1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ht="18.75" customHeight="1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18.75" customHeight="1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ht="18.75" customHeight="1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ht="18.75" customHeight="1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ht="18.75" customHeight="1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ht="18.75" customHeight="1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ht="18.75" customHeight="1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ht="18.75" customHeight="1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ht="18.75" customHeight="1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ht="18.75" customHeight="1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ht="18.75" customHeight="1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ht="18.75" customHeight="1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ht="18.75" customHeight="1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ht="18.75" customHeight="1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ht="18.75" customHeight="1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ht="18.75" customHeight="1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ht="18.75" customHeight="1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ht="18.75" customHeight="1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ht="18.75" customHeight="1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ht="18.75" customHeight="1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ht="18.75" customHeight="1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ht="18.75" customHeight="1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 ht="18.75" customHeight="1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ht="18.75" customHeight="1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 ht="18.75" customHeight="1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 ht="18.75" customHeight="1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 ht="18.75" customHeight="1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 ht="18.75" customHeight="1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 ht="18.75" customHeight="1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 ht="18.75" customHeight="1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0" ht="18.75" customHeight="1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 ht="18.75" customHeight="1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pans="1:10" ht="18.75" customHeight="1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spans="1:10" ht="18.75" customHeight="1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spans="1:10" ht="18.75" customHeight="1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 ht="18.75" customHeight="1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spans="1:10" ht="18.75" customHeight="1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spans="1:10" ht="18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spans="1:10" ht="18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spans="1:10" ht="18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spans="1:10" ht="18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spans="1:10" ht="18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5" spans="1:10" ht="18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</row>
    <row r="106" spans="1:10" ht="18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spans="1:10" ht="18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spans="1:10" ht="18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09" spans="1:10" ht="18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spans="1:10" ht="18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spans="1:10" ht="18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spans="1:10" ht="18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3" spans="1:10" ht="18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spans="1:10" ht="18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pans="1:10" ht="18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spans="1:10" ht="18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spans="1:10" ht="18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spans="1:10" ht="18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ht="18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ht="18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ht="18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ht="18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ht="18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ht="18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ht="18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ht="18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ht="18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ht="18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ht="18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ht="18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ht="18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ht="18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ht="18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ht="18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ht="18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ht="18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ht="18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ht="18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ht="18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ht="18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ht="18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ht="18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ht="18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ht="18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spans="1:10" ht="18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spans="1:10" ht="18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spans="1:10" ht="18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48" spans="1:10" ht="18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49" spans="1:10" ht="18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</row>
    <row r="150" spans="1:10" ht="18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1" spans="1:10" ht="18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</row>
    <row r="152" spans="1:10" ht="18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</row>
    <row r="153" spans="1:10" ht="18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spans="1:10" ht="18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</row>
    <row r="155" spans="1:10" ht="18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</row>
    <row r="156" spans="1:10" ht="18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57" spans="1:10" ht="18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</row>
    <row r="158" spans="1:10" ht="18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</row>
    <row r="159" spans="1:10" ht="18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</row>
    <row r="160" spans="1:10" ht="18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</row>
    <row r="161" spans="1:10" ht="18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</row>
    <row r="162" spans="1:10" ht="18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</row>
    <row r="163" spans="1:10" ht="18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</row>
    <row r="164" spans="1:10" ht="18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</row>
    <row r="165" spans="1:10" ht="18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</row>
    <row r="166" spans="1:10" ht="18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</row>
    <row r="167" spans="1:10" ht="18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</row>
    <row r="168" spans="1:10" ht="18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</row>
    <row r="169" spans="1:10" ht="18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</row>
    <row r="170" spans="1:10" ht="18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</row>
    <row r="171" spans="1:10" ht="18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</row>
    <row r="172" spans="1:10" ht="18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</row>
    <row r="173" spans="1:10" ht="18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</row>
    <row r="174" spans="1:10" ht="18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</row>
    <row r="175" spans="1:10" ht="18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</row>
    <row r="176" spans="1:10" ht="18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</row>
    <row r="177" spans="1:10" ht="18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spans="1:10" ht="18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</row>
    <row r="179" spans="1:10" ht="18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</row>
    <row r="180" spans="1:10" ht="18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</row>
    <row r="181" spans="1:10" ht="18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</row>
    <row r="182" spans="1:10" ht="18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</row>
    <row r="183" spans="1:10" ht="18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</row>
    <row r="184" spans="1:10" ht="18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spans="1:10" ht="18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spans="1:10" ht="18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spans="1:10" ht="18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spans="1:10" ht="18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89" spans="1:10" ht="18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</row>
    <row r="190" spans="1:10" ht="18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</row>
    <row r="191" spans="1:10" ht="18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</row>
  </sheetData>
  <sheetProtection/>
  <mergeCells count="5">
    <mergeCell ref="A2:J3"/>
    <mergeCell ref="A5:J5"/>
    <mergeCell ref="A13:J13"/>
    <mergeCell ref="A19:J19"/>
    <mergeCell ref="A28:J28"/>
  </mergeCells>
  <printOptions/>
  <pageMargins left="0.35433070866141736" right="0.2755905511811024" top="0.1968503937007874" bottom="0.3937007874015748" header="0.5118110236220472" footer="0.511811023622047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7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UP Lublin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</dc:creator>
  <cp:keywords/>
  <dc:description/>
  <cp:lastModifiedBy>z</cp:lastModifiedBy>
  <cp:lastPrinted>2019-04-26T09:04:58Z</cp:lastPrinted>
  <dcterms:created xsi:type="dcterms:W3CDTF">2015-03-04T12:59:19Z</dcterms:created>
  <dcterms:modified xsi:type="dcterms:W3CDTF">2019-12-02T07:46:36Z</dcterms:modified>
  <cp:category/>
  <cp:version/>
  <cp:contentType/>
  <cp:contentStatus/>
</cp:coreProperties>
</file>